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<sst xmlns="http://schemas.openxmlformats.org/spreadsheetml/2006/main" count="44" uniqueCount="41">
  <si>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附件1</t>
  </si>
  <si>
    <t>2022年中央福彩公益金分配情况表</t>
  </si>
  <si>
    <t xml:space="preserve">                                                                                                       　　　　　　　　　　　　　　　　　　　　　</t>
  </si>
  <si>
    <t>金额单位：万元</t>
  </si>
  <si>
    <t>地区</t>
  </si>
  <si>
    <t>合计</t>
  </si>
  <si>
    <t>老年人福利类项目</t>
  </si>
  <si>
    <t>残疾人福利类项目</t>
  </si>
  <si>
    <t>儿童福利类项目</t>
  </si>
  <si>
    <t>居家和社区基本养老服务提升行动项目</t>
  </si>
  <si>
    <t>小计</t>
  </si>
  <si>
    <t>农村幸福院质量提升</t>
  </si>
  <si>
    <t>乡镇（街道）区域养老服务中心项目建设</t>
  </si>
  <si>
    <t>“互助孝老食堂”奖补</t>
  </si>
  <si>
    <t>塘前乡莒口村幸福院改造</t>
  </si>
  <si>
    <t>山格镇敬老院改造帮扶</t>
  </si>
  <si>
    <t>养老机构强制性标准落实情况第三方评估</t>
  </si>
  <si>
    <t>精神卫生福利机构设施设备配置</t>
  </si>
  <si>
    <t>精神障碍社区康复购买服务</t>
  </si>
  <si>
    <t>康复辅助器具社区租赁服务试点</t>
  </si>
  <si>
    <t>困难残疾人公益性康复辅具配置服务</t>
  </si>
  <si>
    <t>省康复辅具技术服务中心购置设备</t>
  </si>
  <si>
    <t>“福彩圆梦·孤儿助学”项目</t>
  </si>
  <si>
    <t>孤儿医疗康复明天计划</t>
  </si>
  <si>
    <t>儿童福利机构设施设备配置</t>
  </si>
  <si>
    <t>（一）福州市</t>
  </si>
  <si>
    <t xml:space="preserve">  其中:长乐区</t>
  </si>
  <si>
    <t xml:space="preserve">       连江县</t>
  </si>
  <si>
    <t xml:space="preserve">       永泰县</t>
  </si>
  <si>
    <t>（二）厦门市</t>
  </si>
  <si>
    <t>（三）漳州市</t>
  </si>
  <si>
    <t xml:space="preserve">  其中:平和县</t>
  </si>
  <si>
    <t>（四）泉州市</t>
  </si>
  <si>
    <t xml:space="preserve">  其中:南安市</t>
  </si>
  <si>
    <t>（五）三明市</t>
  </si>
  <si>
    <t>（六）莆田市</t>
  </si>
  <si>
    <t>（七）南平市</t>
  </si>
  <si>
    <t>（八）龙岩市</t>
  </si>
  <si>
    <t>（九）宁德市</t>
  </si>
  <si>
    <t>（十）平潭综合实验区</t>
  </si>
  <si>
    <t>（十一）省本级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</si>
</sst>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4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center" wrapText="1"/>
      <protection/>
    </xf>
    <xf numFmtId="176" fontId="0" fillId="0" borderId="0" xfId="0" applyNumberFormat="1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177" fontId="4" fillId="0" borderId="11" xfId="0" applyNumberFormat="1" applyFont="1" applyBorder="1" applyAlignment="1" applyProtection="1">
      <alignment horizontal="center" vertical="center" wrapText="1"/>
      <protection/>
    </xf>
    <xf numFmtId="176" fontId="4" fillId="0" borderId="11" xfId="0" applyNumberFormat="1" applyFont="1" applyBorder="1" applyAlignment="1" applyProtection="1">
      <alignment horizontal="center" vertical="center" wrapText="1"/>
      <protection/>
    </xf>
    <xf numFmtId="177" fontId="5" fillId="0" borderId="11" xfId="0" applyNumberFormat="1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SheetLayoutView="100" workbookViewId="0" topLeftCell="A1">
      <selection activeCell="A2" sqref="A2:T2"/>
    </sheetView>
  </sheetViews>
  <sheetFormatPr defaultColWidth="9.00390625" defaultRowHeight="14.25"/>
  <cols>
    <col min="1" max="1" width="12.75390625" style="1" customWidth="1"/>
    <col min="2" max="2" width="8.00390625" style="4" customWidth="1"/>
    <col min="3" max="3" width="7.125" style="1" bestFit="1" customWidth="1"/>
    <col min="4" max="4" width="7.75390625" style="1" customWidth="1"/>
    <col min="5" max="5" width="9.625" style="1" customWidth="1"/>
    <col min="6" max="6" width="7.375" style="1" customWidth="1"/>
    <col min="7" max="7" width="7.50390625" style="1" customWidth="1"/>
    <col min="8" max="8" width="7.25390625" style="1" customWidth="1"/>
    <col min="9" max="9" width="9.375" style="1" customWidth="1"/>
    <col min="10" max="10" width="7.125" style="1" customWidth="1"/>
    <col min="11" max="13" width="9.00390625" style="1" customWidth="1"/>
    <col min="14" max="14" width="9.25390625" style="1" customWidth="1"/>
    <col min="15" max="15" width="9.00390625" style="1" customWidth="1"/>
    <col min="16" max="16" width="7.125" style="1" customWidth="1"/>
    <col min="17" max="17" width="9.25390625" style="1" customWidth="1"/>
    <col min="18" max="18" width="7.625" style="1" customWidth="1"/>
    <col min="19" max="19" width="8.875" style="1" customWidth="1"/>
    <col min="20" max="20" width="11.00390625" style="1" customWidth="1"/>
    <col min="21" max="16384" width="9.00390625" style="1" customWidth="1"/>
  </cols>
  <sheetData>
    <row r="1" spans="1:2" s="1" customFormat="1" ht="18" customHeight="1">
      <c r="A1" s="5" t="s">
        <v>0</v>
      </c>
      <c r="B1" s="4"/>
    </row>
    <row r="2" spans="1:23" s="2" customFormat="1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23"/>
      <c r="V2" s="23"/>
      <c r="W2" s="23"/>
    </row>
    <row r="3" spans="1:23" s="2" customFormat="1" ht="16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24" t="s">
        <v>3</v>
      </c>
      <c r="S3" s="24"/>
      <c r="T3" s="5"/>
      <c r="U3" s="5"/>
      <c r="V3" s="5"/>
      <c r="W3" s="5"/>
    </row>
    <row r="4" spans="1:23" s="2" customFormat="1" ht="27.75" customHeight="1">
      <c r="A4" s="8" t="s">
        <v>4</v>
      </c>
      <c r="B4" s="8" t="s">
        <v>5</v>
      </c>
      <c r="C4" s="9" t="s">
        <v>6</v>
      </c>
      <c r="D4" s="9"/>
      <c r="E4" s="9"/>
      <c r="F4" s="9"/>
      <c r="G4" s="9"/>
      <c r="H4" s="9"/>
      <c r="I4" s="9"/>
      <c r="J4" s="17" t="s">
        <v>7</v>
      </c>
      <c r="K4" s="18"/>
      <c r="L4" s="18"/>
      <c r="M4" s="18"/>
      <c r="N4" s="18"/>
      <c r="O4" s="18"/>
      <c r="P4" s="19" t="s">
        <v>8</v>
      </c>
      <c r="Q4" s="19"/>
      <c r="R4" s="19"/>
      <c r="S4" s="19"/>
      <c r="T4" s="25" t="s">
        <v>9</v>
      </c>
      <c r="U4" s="5"/>
      <c r="V4" s="5"/>
      <c r="W4" s="5"/>
    </row>
    <row r="5" spans="1:22" s="1" customFormat="1" ht="60" customHeight="1">
      <c r="A5" s="10"/>
      <c r="B5" s="10"/>
      <c r="C5" s="11" t="s">
        <v>10</v>
      </c>
      <c r="D5" s="11" t="s">
        <v>11</v>
      </c>
      <c r="E5" s="11" t="s">
        <v>12</v>
      </c>
      <c r="F5" s="11" t="s">
        <v>13</v>
      </c>
      <c r="G5" s="11" t="s">
        <v>14</v>
      </c>
      <c r="H5" s="11" t="s">
        <v>15</v>
      </c>
      <c r="I5" s="11" t="s">
        <v>16</v>
      </c>
      <c r="J5" s="20" t="s">
        <v>10</v>
      </c>
      <c r="K5" s="20" t="s">
        <v>17</v>
      </c>
      <c r="L5" s="20" t="s">
        <v>18</v>
      </c>
      <c r="M5" s="20" t="s">
        <v>19</v>
      </c>
      <c r="N5" s="20" t="s">
        <v>20</v>
      </c>
      <c r="O5" s="20" t="s">
        <v>21</v>
      </c>
      <c r="P5" s="20" t="s">
        <v>10</v>
      </c>
      <c r="Q5" s="20" t="s">
        <v>22</v>
      </c>
      <c r="R5" s="26" t="s">
        <v>23</v>
      </c>
      <c r="S5" s="27" t="s">
        <v>24</v>
      </c>
      <c r="T5" s="28"/>
      <c r="U5" s="29"/>
      <c r="V5" s="29"/>
    </row>
    <row r="6" spans="1:20" s="3" customFormat="1" ht="27" customHeight="1">
      <c r="A6" s="12" t="s">
        <v>5</v>
      </c>
      <c r="B6" s="13">
        <f aca="true" t="shared" si="0" ref="B6:B22">C6+J6+P6+T6</f>
        <v>9885</v>
      </c>
      <c r="C6" s="9">
        <f aca="true" t="shared" si="1" ref="C6:T6">C7+C11+C12+C14+C16+C17+C18+C19+C20+C21+C22</f>
        <v>3439</v>
      </c>
      <c r="D6" s="9">
        <f t="shared" si="1"/>
        <v>1455</v>
      </c>
      <c r="E6" s="9">
        <f t="shared" si="1"/>
        <v>1700</v>
      </c>
      <c r="F6" s="9">
        <f t="shared" si="1"/>
        <v>200</v>
      </c>
      <c r="G6" s="9">
        <f t="shared" si="1"/>
        <v>30</v>
      </c>
      <c r="H6" s="9">
        <f t="shared" si="1"/>
        <v>30</v>
      </c>
      <c r="I6" s="9">
        <f t="shared" si="1"/>
        <v>24</v>
      </c>
      <c r="J6" s="9">
        <f t="shared" si="1"/>
        <v>1233</v>
      </c>
      <c r="K6" s="9">
        <f t="shared" si="1"/>
        <v>492</v>
      </c>
      <c r="L6" s="9">
        <f t="shared" si="1"/>
        <v>155</v>
      </c>
      <c r="M6" s="9">
        <f t="shared" si="1"/>
        <v>326</v>
      </c>
      <c r="N6" s="9">
        <f t="shared" si="1"/>
        <v>240</v>
      </c>
      <c r="O6" s="9">
        <f t="shared" si="1"/>
        <v>20</v>
      </c>
      <c r="P6" s="9">
        <f t="shared" si="1"/>
        <v>1316</v>
      </c>
      <c r="Q6" s="9">
        <f t="shared" si="1"/>
        <v>498</v>
      </c>
      <c r="R6" s="9">
        <f t="shared" si="1"/>
        <v>40</v>
      </c>
      <c r="S6" s="9">
        <f t="shared" si="1"/>
        <v>778</v>
      </c>
      <c r="T6" s="9">
        <f t="shared" si="1"/>
        <v>3897</v>
      </c>
    </row>
    <row r="7" spans="1:20" s="3" customFormat="1" ht="27" customHeight="1">
      <c r="A7" s="14" t="s">
        <v>25</v>
      </c>
      <c r="B7" s="13">
        <f t="shared" si="0"/>
        <v>566</v>
      </c>
      <c r="C7" s="9">
        <f aca="true" t="shared" si="2" ref="C7:C22">SUM(D7:I7)</f>
        <v>419</v>
      </c>
      <c r="D7" s="9">
        <v>189</v>
      </c>
      <c r="E7" s="9">
        <v>200</v>
      </c>
      <c r="F7" s="9"/>
      <c r="G7" s="9">
        <v>30</v>
      </c>
      <c r="H7" s="9"/>
      <c r="I7" s="9"/>
      <c r="J7" s="9">
        <f aca="true" t="shared" si="3" ref="J7:J22">SUM(K7:O7)</f>
        <v>90</v>
      </c>
      <c r="K7" s="9">
        <v>40</v>
      </c>
      <c r="L7" s="9">
        <v>50</v>
      </c>
      <c r="M7" s="9"/>
      <c r="N7" s="9"/>
      <c r="O7" s="9"/>
      <c r="P7" s="9">
        <f aca="true" t="shared" si="4" ref="P7:P22">SUM(Q7:S7)</f>
        <v>57</v>
      </c>
      <c r="Q7" s="9">
        <v>45</v>
      </c>
      <c r="R7" s="9">
        <v>12</v>
      </c>
      <c r="S7" s="9"/>
      <c r="T7" s="9"/>
    </row>
    <row r="8" spans="1:20" s="3" customFormat="1" ht="27" customHeight="1">
      <c r="A8" s="15" t="s">
        <v>26</v>
      </c>
      <c r="B8" s="13">
        <f t="shared" si="0"/>
        <v>40</v>
      </c>
      <c r="C8" s="9">
        <f t="shared" si="2"/>
        <v>0</v>
      </c>
      <c r="D8" s="9"/>
      <c r="E8" s="9"/>
      <c r="F8" s="9"/>
      <c r="G8" s="9"/>
      <c r="H8" s="9"/>
      <c r="I8" s="9"/>
      <c r="J8" s="9">
        <f t="shared" si="3"/>
        <v>40</v>
      </c>
      <c r="K8" s="9">
        <v>40</v>
      </c>
      <c r="L8" s="9"/>
      <c r="M8" s="9"/>
      <c r="N8" s="9"/>
      <c r="O8" s="9"/>
      <c r="P8" s="9">
        <f t="shared" si="4"/>
        <v>0</v>
      </c>
      <c r="Q8" s="9"/>
      <c r="R8" s="9"/>
      <c r="S8" s="9"/>
      <c r="T8" s="30"/>
    </row>
    <row r="9" spans="1:20" s="3" customFormat="1" ht="27" customHeight="1">
      <c r="A9" s="15" t="s">
        <v>27</v>
      </c>
      <c r="B9" s="13">
        <f t="shared" si="0"/>
        <v>50</v>
      </c>
      <c r="C9" s="9">
        <f t="shared" si="2"/>
        <v>0</v>
      </c>
      <c r="D9" s="9"/>
      <c r="E9" s="9"/>
      <c r="F9" s="9"/>
      <c r="G9" s="9"/>
      <c r="H9" s="9"/>
      <c r="I9" s="9"/>
      <c r="J9" s="9">
        <f t="shared" si="3"/>
        <v>50</v>
      </c>
      <c r="K9" s="9"/>
      <c r="L9" s="9">
        <v>50</v>
      </c>
      <c r="M9" s="9"/>
      <c r="N9" s="9"/>
      <c r="O9" s="9"/>
      <c r="P9" s="9">
        <f t="shared" si="4"/>
        <v>0</v>
      </c>
      <c r="Q9" s="9"/>
      <c r="R9" s="9"/>
      <c r="S9" s="9"/>
      <c r="T9" s="30"/>
    </row>
    <row r="10" spans="1:20" s="3" customFormat="1" ht="27" customHeight="1">
      <c r="A10" s="15" t="s">
        <v>28</v>
      </c>
      <c r="B10" s="13">
        <f t="shared" si="0"/>
        <v>30</v>
      </c>
      <c r="C10" s="9">
        <f t="shared" si="2"/>
        <v>30</v>
      </c>
      <c r="D10" s="9"/>
      <c r="E10" s="9"/>
      <c r="F10" s="9"/>
      <c r="G10" s="9">
        <v>30</v>
      </c>
      <c r="H10" s="9"/>
      <c r="I10" s="9"/>
      <c r="J10" s="9">
        <f t="shared" si="3"/>
        <v>0</v>
      </c>
      <c r="K10" s="9"/>
      <c r="L10" s="9"/>
      <c r="M10" s="9"/>
      <c r="N10" s="9"/>
      <c r="O10" s="9"/>
      <c r="P10" s="9">
        <f t="shared" si="4"/>
        <v>0</v>
      </c>
      <c r="Q10" s="9"/>
      <c r="R10" s="9"/>
      <c r="S10" s="9"/>
      <c r="T10" s="30"/>
    </row>
    <row r="11" spans="1:20" s="3" customFormat="1" ht="27" customHeight="1">
      <c r="A11" s="15" t="s">
        <v>29</v>
      </c>
      <c r="B11" s="13">
        <f t="shared" si="0"/>
        <v>1038</v>
      </c>
      <c r="C11" s="9">
        <f t="shared" si="2"/>
        <v>0</v>
      </c>
      <c r="D11" s="9"/>
      <c r="E11" s="9"/>
      <c r="F11" s="9"/>
      <c r="G11" s="9"/>
      <c r="H11" s="9"/>
      <c r="I11" s="9"/>
      <c r="J11" s="9">
        <f t="shared" si="3"/>
        <v>0</v>
      </c>
      <c r="K11" s="9"/>
      <c r="L11" s="9"/>
      <c r="M11" s="9"/>
      <c r="N11" s="9"/>
      <c r="O11" s="9"/>
      <c r="P11" s="9">
        <f t="shared" si="4"/>
        <v>17</v>
      </c>
      <c r="Q11" s="9">
        <v>13</v>
      </c>
      <c r="R11" s="9">
        <v>4</v>
      </c>
      <c r="S11" s="9"/>
      <c r="T11" s="30">
        <v>1021</v>
      </c>
    </row>
    <row r="12" spans="1:20" s="3" customFormat="1" ht="27" customHeight="1">
      <c r="A12" s="14" t="s">
        <v>30</v>
      </c>
      <c r="B12" s="13">
        <f t="shared" si="0"/>
        <v>816</v>
      </c>
      <c r="C12" s="9">
        <f t="shared" si="2"/>
        <v>396</v>
      </c>
      <c r="D12" s="9">
        <v>166</v>
      </c>
      <c r="E12" s="9">
        <v>200</v>
      </c>
      <c r="F12" s="9"/>
      <c r="G12" s="9"/>
      <c r="H12" s="9">
        <v>30</v>
      </c>
      <c r="I12" s="9"/>
      <c r="J12" s="9">
        <f t="shared" si="3"/>
        <v>275</v>
      </c>
      <c r="K12" s="21">
        <v>220</v>
      </c>
      <c r="L12" s="21">
        <v>55</v>
      </c>
      <c r="M12" s="22"/>
      <c r="N12" s="22"/>
      <c r="O12" s="22"/>
      <c r="P12" s="9">
        <f t="shared" si="4"/>
        <v>145</v>
      </c>
      <c r="Q12" s="9">
        <v>96</v>
      </c>
      <c r="R12" s="9"/>
      <c r="S12" s="9">
        <v>49</v>
      </c>
      <c r="T12" s="30"/>
    </row>
    <row r="13" spans="1:20" s="3" customFormat="1" ht="27" customHeight="1">
      <c r="A13" s="15" t="s">
        <v>31</v>
      </c>
      <c r="B13" s="13">
        <f t="shared" si="0"/>
        <v>30</v>
      </c>
      <c r="C13" s="9">
        <f t="shared" si="2"/>
        <v>30</v>
      </c>
      <c r="D13" s="9"/>
      <c r="E13" s="9"/>
      <c r="F13" s="9"/>
      <c r="G13" s="9"/>
      <c r="H13" s="9">
        <v>30</v>
      </c>
      <c r="I13" s="9"/>
      <c r="J13" s="9">
        <f t="shared" si="3"/>
        <v>0</v>
      </c>
      <c r="K13" s="22"/>
      <c r="L13" s="22"/>
      <c r="M13" s="22"/>
      <c r="N13" s="22"/>
      <c r="O13" s="22"/>
      <c r="P13" s="9">
        <f t="shared" si="4"/>
        <v>0</v>
      </c>
      <c r="Q13" s="9"/>
      <c r="R13" s="9"/>
      <c r="S13" s="9"/>
      <c r="T13" s="30"/>
    </row>
    <row r="14" spans="1:20" s="3" customFormat="1" ht="27" customHeight="1">
      <c r="A14" s="14" t="s">
        <v>32</v>
      </c>
      <c r="B14" s="13">
        <f t="shared" si="0"/>
        <v>633</v>
      </c>
      <c r="C14" s="9">
        <f t="shared" si="2"/>
        <v>378</v>
      </c>
      <c r="D14" s="9">
        <v>178</v>
      </c>
      <c r="E14" s="9">
        <v>200</v>
      </c>
      <c r="F14" s="9"/>
      <c r="G14" s="9"/>
      <c r="H14" s="9"/>
      <c r="I14" s="9"/>
      <c r="J14" s="9">
        <f t="shared" si="3"/>
        <v>50</v>
      </c>
      <c r="K14" s="22"/>
      <c r="L14" s="22">
        <v>50</v>
      </c>
      <c r="M14" s="22"/>
      <c r="N14" s="22"/>
      <c r="O14" s="22"/>
      <c r="P14" s="9">
        <f t="shared" si="4"/>
        <v>205</v>
      </c>
      <c r="Q14" s="9">
        <v>82</v>
      </c>
      <c r="R14" s="9"/>
      <c r="S14" s="9">
        <v>123</v>
      </c>
      <c r="T14" s="30"/>
    </row>
    <row r="15" spans="1:20" s="3" customFormat="1" ht="27" customHeight="1">
      <c r="A15" s="15" t="s">
        <v>33</v>
      </c>
      <c r="B15" s="13">
        <f t="shared" si="0"/>
        <v>50</v>
      </c>
      <c r="C15" s="9">
        <f t="shared" si="2"/>
        <v>0</v>
      </c>
      <c r="D15" s="9"/>
      <c r="E15" s="9"/>
      <c r="F15" s="9"/>
      <c r="G15" s="9"/>
      <c r="H15" s="9"/>
      <c r="I15" s="9"/>
      <c r="J15" s="9">
        <f t="shared" si="3"/>
        <v>50</v>
      </c>
      <c r="K15" s="22"/>
      <c r="L15" s="22">
        <v>50</v>
      </c>
      <c r="M15" s="22"/>
      <c r="N15" s="22"/>
      <c r="O15" s="22"/>
      <c r="P15" s="9">
        <f t="shared" si="4"/>
        <v>0</v>
      </c>
      <c r="Q15" s="9"/>
      <c r="R15" s="9"/>
      <c r="S15" s="9"/>
      <c r="T15" s="30"/>
    </row>
    <row r="16" spans="1:20" s="3" customFormat="1" ht="27" customHeight="1">
      <c r="A16" s="14" t="s">
        <v>34</v>
      </c>
      <c r="B16" s="13">
        <f t="shared" si="0"/>
        <v>4146</v>
      </c>
      <c r="C16" s="9">
        <f t="shared" si="2"/>
        <v>408</v>
      </c>
      <c r="D16" s="9">
        <v>208</v>
      </c>
      <c r="E16" s="9">
        <v>200</v>
      </c>
      <c r="F16" s="9"/>
      <c r="G16" s="9"/>
      <c r="H16" s="9"/>
      <c r="I16" s="9"/>
      <c r="J16" s="9">
        <f t="shared" si="3"/>
        <v>566</v>
      </c>
      <c r="K16" s="22"/>
      <c r="L16" s="22"/>
      <c r="M16" s="22">
        <v>326</v>
      </c>
      <c r="N16" s="21">
        <v>240</v>
      </c>
      <c r="O16" s="22"/>
      <c r="P16" s="9">
        <f t="shared" si="4"/>
        <v>296</v>
      </c>
      <c r="Q16" s="9">
        <v>59</v>
      </c>
      <c r="R16" s="9"/>
      <c r="S16" s="9">
        <v>237</v>
      </c>
      <c r="T16" s="30">
        <v>2876</v>
      </c>
    </row>
    <row r="17" spans="1:20" s="3" customFormat="1" ht="27" customHeight="1">
      <c r="A17" s="14" t="s">
        <v>35</v>
      </c>
      <c r="B17" s="13">
        <f t="shared" si="0"/>
        <v>474</v>
      </c>
      <c r="C17" s="9">
        <f t="shared" si="2"/>
        <v>302</v>
      </c>
      <c r="D17" s="9">
        <v>102</v>
      </c>
      <c r="E17" s="9">
        <v>200</v>
      </c>
      <c r="F17" s="9"/>
      <c r="G17" s="9"/>
      <c r="H17" s="9"/>
      <c r="I17" s="9"/>
      <c r="J17" s="9">
        <f t="shared" si="3"/>
        <v>86</v>
      </c>
      <c r="K17" s="21">
        <v>86</v>
      </c>
      <c r="L17" s="22"/>
      <c r="M17" s="22"/>
      <c r="N17" s="22"/>
      <c r="O17" s="22"/>
      <c r="P17" s="9">
        <f t="shared" si="4"/>
        <v>86</v>
      </c>
      <c r="Q17" s="9">
        <v>32</v>
      </c>
      <c r="R17" s="9">
        <v>5</v>
      </c>
      <c r="S17" s="9">
        <v>49</v>
      </c>
      <c r="T17" s="30"/>
    </row>
    <row r="18" spans="1:20" s="3" customFormat="1" ht="27" customHeight="1">
      <c r="A18" s="14" t="s">
        <v>36</v>
      </c>
      <c r="B18" s="13">
        <f t="shared" si="0"/>
        <v>535</v>
      </c>
      <c r="C18" s="9">
        <f t="shared" si="2"/>
        <v>389</v>
      </c>
      <c r="D18" s="9">
        <v>189</v>
      </c>
      <c r="E18" s="9">
        <v>200</v>
      </c>
      <c r="F18" s="9"/>
      <c r="G18" s="9"/>
      <c r="H18" s="9"/>
      <c r="I18" s="9"/>
      <c r="J18" s="9">
        <f t="shared" si="3"/>
        <v>0</v>
      </c>
      <c r="K18" s="22"/>
      <c r="L18" s="22"/>
      <c r="M18" s="22"/>
      <c r="N18" s="22"/>
      <c r="O18" s="22"/>
      <c r="P18" s="9">
        <f t="shared" si="4"/>
        <v>146</v>
      </c>
      <c r="Q18" s="9">
        <v>28</v>
      </c>
      <c r="R18" s="9">
        <v>6</v>
      </c>
      <c r="S18" s="9">
        <v>112</v>
      </c>
      <c r="T18" s="30"/>
    </row>
    <row r="19" spans="1:20" s="3" customFormat="1" ht="27" customHeight="1">
      <c r="A19" s="14" t="s">
        <v>37</v>
      </c>
      <c r="B19" s="13">
        <f t="shared" si="0"/>
        <v>805</v>
      </c>
      <c r="C19" s="9">
        <f t="shared" si="2"/>
        <v>489</v>
      </c>
      <c r="D19" s="9">
        <v>189</v>
      </c>
      <c r="E19" s="9">
        <v>300</v>
      </c>
      <c r="F19" s="9"/>
      <c r="G19" s="9"/>
      <c r="H19" s="9"/>
      <c r="I19" s="9"/>
      <c r="J19" s="9">
        <f t="shared" si="3"/>
        <v>60</v>
      </c>
      <c r="K19" s="22">
        <v>60</v>
      </c>
      <c r="L19" s="22"/>
      <c r="M19" s="22"/>
      <c r="N19" s="22"/>
      <c r="O19" s="22"/>
      <c r="P19" s="9">
        <f t="shared" si="4"/>
        <v>256</v>
      </c>
      <c r="Q19" s="9">
        <v>41</v>
      </c>
      <c r="R19" s="9">
        <v>7</v>
      </c>
      <c r="S19" s="9">
        <v>208</v>
      </c>
      <c r="T19" s="30"/>
    </row>
    <row r="20" spans="1:20" s="3" customFormat="1" ht="27" customHeight="1">
      <c r="A20" s="14" t="s">
        <v>38</v>
      </c>
      <c r="B20" s="13">
        <f t="shared" si="0"/>
        <v>796</v>
      </c>
      <c r="C20" s="9">
        <f t="shared" si="2"/>
        <v>608</v>
      </c>
      <c r="D20" s="9">
        <v>208</v>
      </c>
      <c r="E20" s="9">
        <v>200</v>
      </c>
      <c r="F20" s="9">
        <v>200</v>
      </c>
      <c r="G20" s="9"/>
      <c r="H20" s="9"/>
      <c r="I20" s="9"/>
      <c r="J20" s="9">
        <f t="shared" si="3"/>
        <v>86</v>
      </c>
      <c r="K20" s="21">
        <v>86</v>
      </c>
      <c r="L20" s="22"/>
      <c r="M20" s="22"/>
      <c r="N20" s="22"/>
      <c r="O20" s="22"/>
      <c r="P20" s="9">
        <f t="shared" si="4"/>
        <v>102</v>
      </c>
      <c r="Q20" s="9">
        <v>96</v>
      </c>
      <c r="R20" s="9">
        <v>6</v>
      </c>
      <c r="S20" s="9"/>
      <c r="T20" s="30"/>
    </row>
    <row r="21" spans="1:20" s="3" customFormat="1" ht="31.5" customHeight="1">
      <c r="A21" s="14" t="s">
        <v>39</v>
      </c>
      <c r="B21" s="13">
        <f t="shared" si="0"/>
        <v>32</v>
      </c>
      <c r="C21" s="9">
        <f t="shared" si="2"/>
        <v>26</v>
      </c>
      <c r="D21" s="9">
        <v>26</v>
      </c>
      <c r="E21" s="9"/>
      <c r="F21" s="9"/>
      <c r="G21" s="9"/>
      <c r="H21" s="9"/>
      <c r="I21" s="9"/>
      <c r="J21" s="9">
        <f t="shared" si="3"/>
        <v>0</v>
      </c>
      <c r="K21" s="9"/>
      <c r="L21" s="9"/>
      <c r="M21" s="9"/>
      <c r="N21" s="9"/>
      <c r="O21" s="9"/>
      <c r="P21" s="9">
        <f t="shared" si="4"/>
        <v>6</v>
      </c>
      <c r="Q21" s="9">
        <v>6</v>
      </c>
      <c r="R21" s="9"/>
      <c r="S21" s="9"/>
      <c r="T21" s="30"/>
    </row>
    <row r="22" spans="1:20" s="3" customFormat="1" ht="27" customHeight="1">
      <c r="A22" s="14" t="s">
        <v>40</v>
      </c>
      <c r="B22" s="13">
        <f t="shared" si="0"/>
        <v>44</v>
      </c>
      <c r="C22" s="9">
        <f t="shared" si="2"/>
        <v>24</v>
      </c>
      <c r="D22" s="9"/>
      <c r="E22" s="9"/>
      <c r="F22" s="9"/>
      <c r="G22" s="9"/>
      <c r="H22" s="9"/>
      <c r="I22" s="9">
        <v>24</v>
      </c>
      <c r="J22" s="9">
        <f t="shared" si="3"/>
        <v>20</v>
      </c>
      <c r="K22" s="9"/>
      <c r="L22" s="9"/>
      <c r="M22" s="9"/>
      <c r="N22" s="9"/>
      <c r="O22" s="9">
        <v>20</v>
      </c>
      <c r="P22" s="9">
        <f t="shared" si="4"/>
        <v>0</v>
      </c>
      <c r="Q22" s="9"/>
      <c r="R22" s="9"/>
      <c r="S22" s="9"/>
      <c r="T22" s="30"/>
    </row>
    <row r="23" spans="1:20" s="1" customFormat="1" ht="16.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</sheetData>
  <sheetProtection/>
  <mergeCells count="8">
    <mergeCell ref="A2:T2"/>
    <mergeCell ref="R3:S3"/>
    <mergeCell ref="C4:I4"/>
    <mergeCell ref="J4:O4"/>
    <mergeCell ref="P4:S4"/>
    <mergeCell ref="A4:A5"/>
    <mergeCell ref="B4:B5"/>
    <mergeCell ref="T4:T5"/>
  </mergeCells>
  <printOptions horizontalCentered="1"/>
  <pageMargins left="0.3145833333333333" right="0.3145833333333333" top="0.39305555555555555" bottom="0.3541666666666667" header="0.3145833333333333" footer="0.27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2020-06-23T01:41:45Z</cp:lastPrinted>
  <dcterms:created xsi:type="dcterms:W3CDTF">1996-12-17T01:32:42Z</dcterms:created>
  <dcterms:modified xsi:type="dcterms:W3CDTF">2023-06-27T10:40:58Z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</Properties>
</file>