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16" windowHeight="4186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<sst xmlns="http://schemas.openxmlformats.org/spreadsheetml/2006/main" count="48" uniqueCount="46">
  <si>
    <t>附件：</t>
  </si>
  <si>
    <t>2019年度中央福彩公益金分配情况表</t>
  </si>
  <si>
    <r>
      <t xml:space="preserve">                                                        </t>
    </r>
    <r>
      <rPr>
        <sz val="12"/>
        <rFont val="宋体"/>
        <family val="0"/>
      </rPr>
      <t xml:space="preserve">                       </t>
    </r>
    <r>
      <rPr>
        <sz val="12"/>
        <rFont val="宋体"/>
        <family val="0"/>
      </rPr>
      <t xml:space="preserve">                        </t>
    </r>
    <r>
      <rPr>
        <sz val="12"/>
        <rFont val="宋体"/>
        <family val="0"/>
      </rPr>
      <t>　　　　　　　　　　　　　　　　　　　　　金额单位：万元</t>
    </r>
  </si>
  <si>
    <t>地区</t>
  </si>
  <si>
    <t>合计</t>
  </si>
  <si>
    <t>老年人福利类项目</t>
  </si>
  <si>
    <t>残疾人福利类项目</t>
  </si>
  <si>
    <t>儿童福利类项目</t>
  </si>
  <si>
    <t>社会公益类项目</t>
  </si>
  <si>
    <t>小计</t>
  </si>
  <si>
    <t>农村区域性养老服务中心建设项目</t>
  </si>
  <si>
    <t>长者食堂建设项目</t>
  </si>
  <si>
    <t>老区苏区农村幸福院建设项目</t>
  </si>
  <si>
    <t>养老服务从业人员培训项目</t>
  </si>
  <si>
    <t>养老服务从业人员入职和在职补贴项目</t>
  </si>
  <si>
    <r>
      <t>省民政学校</t>
    </r>
    <r>
      <rPr>
        <sz val="10"/>
        <color indexed="8"/>
        <rFont val="宋体"/>
        <family val="0"/>
      </rPr>
      <t>“</t>
    </r>
    <r>
      <rPr>
        <sz val="10"/>
        <color indexed="8"/>
        <rFont val="宋体"/>
        <family val="0"/>
      </rPr>
      <t>福彩助学</t>
    </r>
    <r>
      <rPr>
        <sz val="10"/>
        <color indexed="8"/>
        <rFont val="宋体"/>
        <family val="0"/>
      </rPr>
      <t>”</t>
    </r>
    <r>
      <rPr>
        <sz val="10"/>
        <color indexed="8"/>
        <rFont val="宋体"/>
        <family val="0"/>
      </rPr>
      <t>项目</t>
    </r>
  </si>
  <si>
    <t>小计</t>
  </si>
  <si>
    <t>残疾人福利机构建设及购买服务项目</t>
  </si>
  <si>
    <t>孤儿助学</t>
  </si>
  <si>
    <t>儿童福利服务体系建设项目</t>
  </si>
  <si>
    <r>
      <t>残疾孤儿手术康复</t>
    </r>
    <r>
      <rPr>
        <sz val="10"/>
        <color indexed="8"/>
        <rFont val="宋体"/>
        <family val="0"/>
      </rPr>
      <t>“</t>
    </r>
    <r>
      <rPr>
        <sz val="10"/>
        <color indexed="8"/>
        <rFont val="宋体"/>
        <family val="0"/>
      </rPr>
      <t>明天计划</t>
    </r>
    <r>
      <rPr>
        <sz val="10"/>
        <color indexed="8"/>
        <rFont val="宋体"/>
        <family val="0"/>
      </rPr>
      <t>”</t>
    </r>
    <r>
      <rPr>
        <sz val="10"/>
        <color indexed="8"/>
        <rFont val="宋体"/>
        <family val="0"/>
      </rPr>
      <t>项目</t>
    </r>
  </si>
  <si>
    <t>未成年人救助保护中心建设及购买服务项目</t>
  </si>
  <si>
    <t>殡葬基础设施设备建设更新改造项目</t>
  </si>
  <si>
    <t>社会工作和志愿服务项目</t>
  </si>
  <si>
    <t>残疾人社会工作服务项目</t>
  </si>
  <si>
    <t>省康复辅具技术服务中心设备购置</t>
  </si>
  <si>
    <t>小计</t>
  </si>
  <si>
    <t>儿童福利机构、儿童之家配备相关设施设备</t>
  </si>
  <si>
    <t>服刑人员子女关爱保护政府购买服务项目试点</t>
  </si>
  <si>
    <t>合计</t>
  </si>
  <si>
    <t>（一）福州</t>
  </si>
  <si>
    <t>（二）漳州</t>
  </si>
  <si>
    <t>（三）泉州</t>
  </si>
  <si>
    <t>（四）三明</t>
  </si>
  <si>
    <t>其中：宁化县</t>
  </si>
  <si>
    <t xml:space="preserve">    大田县</t>
  </si>
  <si>
    <t xml:space="preserve">    沙  县</t>
  </si>
  <si>
    <t xml:space="preserve">   泰宁县</t>
  </si>
  <si>
    <t>（五）莆田</t>
  </si>
  <si>
    <t>（六）南平</t>
  </si>
  <si>
    <t>（七）龙岩</t>
  </si>
  <si>
    <t>其中：漳平市</t>
  </si>
  <si>
    <t>（八）宁德</t>
  </si>
  <si>
    <t>（九）平潭</t>
  </si>
  <si>
    <t>（十）省本级</t>
  </si>
  <si>
    <t>备注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</si>
</sst>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(0)"/>
    <numFmt numFmtId="177" formatCode="0.00_ "/>
    <numFmt numFmtId="178" formatCode="0.00_);[Red](0.00)"/>
  </numFmts>
  <fonts count="9">
    <font>
      <sz val="12"/>
      <name val="宋体"/>
      <family val="0"/>
    </font>
    <font>
      <sz val="9"/>
      <name val="宋体"/>
      <family val="0"/>
    </font>
    <font>
      <sz val="18"/>
      <name val="宋体"/>
      <family val="0"/>
    </font>
    <font>
      <sz val="24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6"/>
      <name val="宋体"/>
      <family val="0"/>
    </font>
    <font>
      <sz val="11"/>
      <name val="宋体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7"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 wrapText="1"/>
      <protection/>
    </xf>
    <xf numFmtId="176" fontId="0" fillId="0" borderId="0" xfId="0" applyAlignment="1" applyProtection="1">
      <alignment horizont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0" fillId="0" borderId="0" xfId="0" applyAlignment="1" applyProtection="1">
      <alignment wrapText="1"/>
      <protection/>
    </xf>
    <xf numFmtId="0" fontId="2" fillId="0" borderId="0" xfId="0" applyAlignment="1" applyProtection="1">
      <alignment horizontal="center" vertical="center" wrapText="1"/>
      <protection/>
    </xf>
    <xf numFmtId="0" fontId="3" fillId="0" borderId="0" xfId="0" applyAlignment="1" applyProtection="1">
      <alignment horizontal="center" vertical="center" wrapText="1"/>
      <protection/>
    </xf>
    <xf numFmtId="0" fontId="0" fillId="0" borderId="1" xfId="0" applyAlignment="1" applyProtection="1">
      <alignment horizontal="left" vertical="center" wrapText="1"/>
      <protection/>
    </xf>
    <xf numFmtId="0" fontId="4" fillId="0" borderId="2" xfId="0" applyAlignment="1" applyProtection="1">
      <alignment horizontal="center" vertical="center" wrapText="1"/>
      <protection/>
    </xf>
    <xf numFmtId="0" fontId="4" fillId="0" borderId="3" xfId="0" applyAlignment="1" applyProtection="1">
      <alignment horizontal="center" vertical="center" wrapText="1"/>
      <protection/>
    </xf>
    <xf numFmtId="0" fontId="4" fillId="0" borderId="4" xfId="0" applyAlignment="1" applyProtection="1">
      <alignment horizontal="center" vertical="center" wrapText="1"/>
      <protection/>
    </xf>
    <xf numFmtId="0" fontId="0" fillId="0" borderId="2" xfId="0" applyAlignment="1" applyProtection="1">
      <alignment horizontal="center" vertical="center" wrapText="1"/>
      <protection/>
    </xf>
    <xf numFmtId="0" fontId="0" fillId="0" borderId="3" xfId="0" applyAlignment="1" applyProtection="1">
      <alignment horizontal="center" vertical="center" wrapText="1"/>
      <protection/>
    </xf>
    <xf numFmtId="0" fontId="0" fillId="0" borderId="4" xfId="0" applyAlignment="1" applyProtection="1">
      <alignment horizontal="center" vertical="center" wrapText="1"/>
      <protection/>
    </xf>
    <xf numFmtId="0" fontId="0" fillId="0" borderId="5" xfId="0" applyAlignment="1" applyProtection="1">
      <alignment horizontal="center" vertical="center" wrapText="1"/>
      <protection/>
    </xf>
    <xf numFmtId="0" fontId="5" fillId="0" borderId="2" xfId="0" applyAlignment="1" applyProtection="1">
      <alignment horizontal="center" vertical="center" wrapText="1"/>
      <protection/>
    </xf>
    <xf numFmtId="0" fontId="6" fillId="0" borderId="2" xfId="0" applyAlignment="1" applyProtection="1">
      <alignment horizontal="center" vertical="center" wrapText="1"/>
      <protection/>
    </xf>
    <xf numFmtId="0" fontId="5" fillId="0" borderId="6" xfId="0" applyAlignment="1" applyProtection="1">
      <alignment horizontal="center" vertical="center" wrapText="1"/>
      <protection/>
    </xf>
    <xf numFmtId="0" fontId="5" fillId="0" borderId="3" xfId="0" applyAlignment="1" applyProtection="1">
      <alignment horizontal="center" vertical="center" wrapText="1"/>
      <protection/>
    </xf>
    <xf numFmtId="0" fontId="5" fillId="0" borderId="5" xfId="0" applyAlignment="1" applyProtection="1">
      <alignment horizontal="center" vertical="center" wrapText="1"/>
      <protection/>
    </xf>
    <xf numFmtId="0" fontId="5" fillId="0" borderId="7" xfId="0" applyAlignment="1" applyProtection="1">
      <alignment horizontal="center" vertical="center" wrapText="1"/>
      <protection/>
    </xf>
    <xf numFmtId="0" fontId="5" fillId="0" borderId="8" xfId="0" applyAlignment="1" applyProtection="1">
      <alignment horizontal="center" vertical="center" wrapText="1"/>
      <protection/>
    </xf>
    <xf numFmtId="0" fontId="5" fillId="0" borderId="9" xfId="0" applyAlignment="1" applyProtection="1">
      <alignment horizontal="center" vertical="center" wrapText="1"/>
      <protection/>
    </xf>
    <xf numFmtId="0" fontId="1" fillId="0" borderId="0" xfId="0" applyAlignment="1" applyProtection="1">
      <alignment horizontal="center" wrapText="1"/>
      <protection/>
    </xf>
    <xf numFmtId="0" fontId="5" fillId="0" borderId="10" xfId="0" applyAlignment="1" applyProtection="1">
      <alignment horizontal="center" vertical="center" wrapText="1"/>
      <protection/>
    </xf>
    <xf numFmtId="0" fontId="5" fillId="0" borderId="6" xfId="0" applyAlignment="1" applyProtection="1">
      <alignment vertical="center" wrapText="1"/>
      <protection/>
    </xf>
    <xf numFmtId="0" fontId="7" fillId="0" borderId="0" xfId="0" applyAlignment="1" applyProtection="1">
      <alignment horizontal="center" wrapText="1"/>
      <protection/>
    </xf>
    <xf numFmtId="177" fontId="5" fillId="0" borderId="2" xfId="0" applyAlignment="1" applyProtection="1">
      <alignment horizontal="center" vertical="center" wrapText="1"/>
      <protection/>
    </xf>
    <xf numFmtId="178" fontId="4" fillId="0" borderId="2" xfId="0" applyAlignment="1" applyProtection="1">
      <alignment horizontal="center" vertical="center" wrapText="1"/>
      <protection/>
    </xf>
    <xf numFmtId="177" fontId="5" fillId="0" borderId="2" xfId="0" applyAlignment="1" applyProtection="1">
      <alignment horizontal="left" vertical="center" wrapText="1"/>
      <protection/>
    </xf>
    <xf numFmtId="0" fontId="5" fillId="0" borderId="2" xfId="0" applyAlignment="1" applyProtection="1">
      <alignment horizontal="left" vertical="center" wrapText="1"/>
      <protection/>
    </xf>
    <xf numFmtId="176" fontId="4" fillId="0" borderId="2" xfId="0" applyAlignment="1" applyProtection="1">
      <alignment horizontal="center" vertical="center" wrapText="1"/>
      <protection/>
    </xf>
    <xf numFmtId="0" fontId="8" fillId="0" borderId="3" xfId="0" applyAlignment="1" applyProtection="1">
      <alignment horizontal="left" vertical="center" wrapText="1"/>
      <protection/>
    </xf>
    <xf numFmtId="0" fontId="8" fillId="0" borderId="4" xfId="0" applyAlignment="1" applyProtection="1">
      <alignment horizontal="left" vertical="center" wrapText="1"/>
      <protection/>
    </xf>
    <xf numFmtId="0" fontId="8" fillId="0" borderId="5" xfId="0" applyAlignment="1" applyProtection="1">
      <alignment horizontal="left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3"/>
  <sheetViews>
    <sheetView tabSelected="1" defaultGridColor="0" colorId="23" workbookViewId="0" topLeftCell="A1">
      <selection activeCell="T5" sqref="T5:T6"/>
    </sheetView>
  </sheetViews>
  <sheetFormatPr defaultColWidth="9.00390625" defaultRowHeight="14.25"/>
  <cols>
    <col min="1" max="1" width="11.625" style="3" customWidth="1"/>
    <col min="2" max="2" width="8.625" style="4" customWidth="1"/>
    <col min="3" max="12" width="7.125" style="3" customWidth="1"/>
    <col min="13" max="13" width="8.375" style="3" customWidth="1"/>
    <col min="14" max="15" width="7.125" style="3" customWidth="1"/>
    <col min="16" max="16" width="7.75390625" style="3" customWidth="1"/>
    <col min="17" max="17" width="7.375" style="3" customWidth="1"/>
    <col min="18" max="18" width="7.75390625" style="3" customWidth="1"/>
    <col min="19" max="19" width="7.125" style="3" customWidth="1"/>
    <col min="20" max="22" width="7.75390625" style="3" customWidth="1"/>
    <col min="23" max="16384" width="9.00390625" style="3" customWidth="1"/>
  </cols>
  <sheetData>
    <row r="1" ht="18" customHeight="1">
      <c r="A1" s="5" t="s">
        <v>0</v>
      </c>
    </row>
    <row r="2" spans="1:26" s="6" customFormat="1" ht="25.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8"/>
      <c r="X2" s="8"/>
      <c r="Y2" s="8"/>
      <c r="Z2" s="8"/>
    </row>
    <row r="3" spans="1:26" s="6" customFormat="1" ht="16.5" customHeight="1">
      <c r="A3" s="9" t="s">
        <v>2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5"/>
      <c r="X3" s="5"/>
      <c r="Y3" s="5"/>
      <c r="Z3" s="5"/>
    </row>
    <row r="4" spans="1:26" s="6" customFormat="1" ht="21.75" customHeight="1">
      <c r="A4" s="10" t="s">
        <v>3</v>
      </c>
      <c r="B4" s="10" t="s">
        <v>4</v>
      </c>
      <c r="C4" s="10" t="s">
        <v>5</v>
      </c>
      <c r="D4" s="10"/>
      <c r="E4" s="10"/>
      <c r="F4" s="10"/>
      <c r="G4" s="10"/>
      <c r="H4" s="10"/>
      <c r="I4" s="10"/>
      <c r="J4" s="11" t="s">
        <v>6</v>
      </c>
      <c r="K4" s="12"/>
      <c r="L4" s="12"/>
      <c r="M4" s="13" t="s">
        <v>7</v>
      </c>
      <c r="N4" s="13"/>
      <c r="O4" s="13"/>
      <c r="P4" s="13"/>
      <c r="Q4" s="13"/>
      <c r="R4" s="13"/>
      <c r="S4" s="14" t="s">
        <v>8</v>
      </c>
      <c r="T4" s="15"/>
      <c r="U4" s="15"/>
      <c r="V4" s="16"/>
      <c r="W4" s="5"/>
      <c r="X4" s="5"/>
      <c r="Y4" s="5"/>
      <c r="Z4" s="5"/>
    </row>
    <row r="5" spans="1:25" ht="25.5" customHeight="1">
      <c r="A5" s="10"/>
      <c r="B5" s="10"/>
      <c r="C5" s="17" t="s">
        <v>9</v>
      </c>
      <c r="D5" s="17" t="s">
        <v>10</v>
      </c>
      <c r="E5" s="17" t="s">
        <v>11</v>
      </c>
      <c r="F5" s="17" t="s">
        <v>12</v>
      </c>
      <c r="G5" s="18" t="s">
        <v>13</v>
      </c>
      <c r="H5" s="18" t="s">
        <v>14</v>
      </c>
      <c r="I5" s="17" t="s">
        <v>15</v>
      </c>
      <c r="J5" s="19" t="s">
        <v>16</v>
      </c>
      <c r="K5" s="20" t="s">
        <v>17</v>
      </c>
      <c r="L5" s="21"/>
      <c r="M5" s="19" t="s">
        <v>16</v>
      </c>
      <c r="N5" s="19" t="s">
        <v>18</v>
      </c>
      <c r="O5" s="22" t="s">
        <v>19</v>
      </c>
      <c r="P5" s="23"/>
      <c r="Q5" s="24"/>
      <c r="R5" s="19" t="s">
        <v>20</v>
      </c>
      <c r="S5" s="19" t="s">
        <v>16</v>
      </c>
      <c r="T5" s="19" t="s">
        <v>21</v>
      </c>
      <c r="U5" s="19" t="s">
        <v>22</v>
      </c>
      <c r="V5" s="19" t="s">
        <v>23</v>
      </c>
      <c r="W5" s="25"/>
      <c r="X5" s="25"/>
      <c r="Y5" s="25"/>
    </row>
    <row r="6" spans="1:25" ht="66.75" customHeight="1">
      <c r="A6" s="10"/>
      <c r="B6" s="10"/>
      <c r="C6" s="17"/>
      <c r="D6" s="17"/>
      <c r="E6" s="17"/>
      <c r="F6" s="17"/>
      <c r="G6" s="18"/>
      <c r="H6" s="18"/>
      <c r="I6" s="17"/>
      <c r="J6" s="26"/>
      <c r="K6" s="27" t="s">
        <v>24</v>
      </c>
      <c r="L6" s="27" t="s">
        <v>25</v>
      </c>
      <c r="M6" s="26"/>
      <c r="N6" s="26"/>
      <c r="O6" s="17" t="s">
        <v>26</v>
      </c>
      <c r="P6" s="17" t="s">
        <v>27</v>
      </c>
      <c r="Q6" s="18" t="s">
        <v>28</v>
      </c>
      <c r="R6" s="26"/>
      <c r="S6" s="17"/>
      <c r="T6" s="26"/>
      <c r="U6" s="26"/>
      <c r="V6" s="26"/>
      <c r="W6" s="25"/>
      <c r="X6" s="25"/>
      <c r="Y6" s="25"/>
    </row>
    <row r="7" spans="1:22" s="28" customFormat="1" ht="24" customHeight="1">
      <c r="A7" s="29" t="s">
        <v>29</v>
      </c>
      <c r="B7" s="30">
        <f>C7+J7+M7+S7</f>
        <v>7786.11</v>
      </c>
      <c r="C7" s="10">
        <f>C8+C9+C10+C11+C16+C17+C18+C20+C21+C22</f>
        <v>5001</v>
      </c>
      <c r="D7" s="10">
        <f>D8+D9+D10+D11+D16+D17+D18+D20+D21+D22</f>
        <v>3100</v>
      </c>
      <c r="E7" s="10">
        <f>E8+E9+E10+E11+E16+E17+E18+E20+E21+E22</f>
        <v>800</v>
      </c>
      <c r="F7" s="10">
        <f>F8+F9+F10+F11+F16+F17+F18+F20+F21+F22</f>
        <v>425</v>
      </c>
      <c r="G7" s="10">
        <f>G8+G9+G10+G11+G16+G17+G18+G20+G21+G22</f>
        <v>100</v>
      </c>
      <c r="H7" s="10">
        <f>H8+H9+H10+H11+H16+H17+H18+H20+H21+H22</f>
        <v>501</v>
      </c>
      <c r="I7" s="10">
        <f>I8+I9+I10+I11+I16+I17+I18+I20+I21+I22</f>
        <v>75</v>
      </c>
      <c r="J7" s="10">
        <f>J8+J9+J10+J11+J16+J17+J18+J20+J21+J22</f>
        <v>1161</v>
      </c>
      <c r="K7" s="10">
        <f>K8+K9+K10+K11+K16+K17+K18+K20+K21+K22</f>
        <v>750</v>
      </c>
      <c r="L7" s="10">
        <f>L8+L9+L10+L11+L16+L17+L18+L20+L21+L22</f>
        <v>411</v>
      </c>
      <c r="M7" s="10">
        <f>M8+M9+M10+M11+M16+M17+M18+M20+M21+M22</f>
        <v>1160.11</v>
      </c>
      <c r="N7" s="10">
        <f>N8+N9+N10+N11+N16+N17+N18+N20+N21+N22</f>
        <v>264</v>
      </c>
      <c r="O7" s="10">
        <f>O8+O9+O10+O11+O16+O17+O18+O20+O21+O22</f>
        <v>787</v>
      </c>
      <c r="P7" s="10">
        <f>P8+P9+P10+P11+P16+P17+P18+P20+P21+P22</f>
        <v>697</v>
      </c>
      <c r="Q7" s="10">
        <f>Q8+Q9+Q10+Q11+Q16+Q17+Q18+Q20+Q21+Q22</f>
        <v>90</v>
      </c>
      <c r="R7" s="10">
        <f>R8+R9+R10+R11+R16+R17+R18+R20+R21+R22</f>
        <v>109.11000000000001</v>
      </c>
      <c r="S7" s="10">
        <f>S8+S9+S10+S11+S16+S17+S18+S20+S21+S22</f>
        <v>464</v>
      </c>
      <c r="T7" s="10">
        <f>T8+T9+T10+T11+T16+T17+T18+T20+T21+T22</f>
        <v>174</v>
      </c>
      <c r="U7" s="10">
        <f>U8+U9+U10+U11+U16+U17+U18+U20+U21+U22</f>
        <v>195</v>
      </c>
      <c r="V7" s="10">
        <f>V8+V9+V10+V11+V16+V17+V18+V20+V21+V22</f>
        <v>95</v>
      </c>
    </row>
    <row r="8" spans="1:22" s="28" customFormat="1" ht="24" customHeight="1">
      <c r="A8" s="31" t="s">
        <v>30</v>
      </c>
      <c r="B8" s="30">
        <f>C8+J8+M8+S8</f>
        <v>947.3199999999999</v>
      </c>
      <c r="C8" s="10">
        <f>SUM(D8:I8)</f>
        <v>693.5</v>
      </c>
      <c r="D8" s="10">
        <v>400</v>
      </c>
      <c r="E8" s="10">
        <v>120</v>
      </c>
      <c r="F8" s="10">
        <v>51</v>
      </c>
      <c r="G8" s="10">
        <v>20.5</v>
      </c>
      <c r="H8" s="10">
        <v>102</v>
      </c>
      <c r="I8" s="10"/>
      <c r="J8" s="10">
        <f>SUM(K8:L8)</f>
        <v>115</v>
      </c>
      <c r="K8" s="10">
        <v>115</v>
      </c>
      <c r="L8" s="10"/>
      <c r="M8" s="10">
        <f>N8+O8+R8</f>
        <v>108.82</v>
      </c>
      <c r="N8" s="10">
        <v>14</v>
      </c>
      <c r="O8" s="10">
        <v>85</v>
      </c>
      <c r="P8" s="10">
        <v>85</v>
      </c>
      <c r="Q8" s="10"/>
      <c r="R8" s="10">
        <v>9.82</v>
      </c>
      <c r="S8" s="10">
        <f>SUM(T8:V8)</f>
        <v>30</v>
      </c>
      <c r="T8" s="10">
        <v>20</v>
      </c>
      <c r="U8" s="10"/>
      <c r="V8" s="10">
        <v>10</v>
      </c>
    </row>
    <row r="9" spans="1:22" s="28" customFormat="1" ht="24" customHeight="1">
      <c r="A9" s="31" t="s">
        <v>31</v>
      </c>
      <c r="B9" s="30">
        <f>C9+J9+M9+S9</f>
        <v>901.96</v>
      </c>
      <c r="C9" s="10">
        <f>SUM(D9:I9)</f>
        <v>618.5</v>
      </c>
      <c r="D9" s="10">
        <v>400</v>
      </c>
      <c r="E9" s="10">
        <v>80</v>
      </c>
      <c r="F9" s="10">
        <v>51</v>
      </c>
      <c r="G9" s="10">
        <v>14.5</v>
      </c>
      <c r="H9" s="10">
        <v>73</v>
      </c>
      <c r="I9" s="10"/>
      <c r="J9" s="10">
        <f>SUM(K9:L9)</f>
        <v>105</v>
      </c>
      <c r="K9" s="10">
        <v>105</v>
      </c>
      <c r="L9" s="10"/>
      <c r="M9" s="10">
        <f>N9+O9+R9</f>
        <v>148.46</v>
      </c>
      <c r="N9" s="10">
        <v>52</v>
      </c>
      <c r="O9" s="10">
        <v>85</v>
      </c>
      <c r="P9" s="10">
        <v>85</v>
      </c>
      <c r="Q9" s="10"/>
      <c r="R9" s="10">
        <v>11.46</v>
      </c>
      <c r="S9" s="10">
        <f>SUM(T9:V9)</f>
        <v>30</v>
      </c>
      <c r="T9" s="10">
        <v>20</v>
      </c>
      <c r="U9" s="10"/>
      <c r="V9" s="10">
        <v>10</v>
      </c>
    </row>
    <row r="10" spans="1:22" s="28" customFormat="1" ht="24" customHeight="1">
      <c r="A10" s="31" t="s">
        <v>32</v>
      </c>
      <c r="B10" s="30">
        <f>C10+J10+M10+S10</f>
        <v>863.64</v>
      </c>
      <c r="C10" s="10">
        <f>SUM(D10:I10)</f>
        <v>540</v>
      </c>
      <c r="D10" s="10">
        <v>300</v>
      </c>
      <c r="E10" s="10">
        <v>80</v>
      </c>
      <c r="F10" s="10">
        <v>51</v>
      </c>
      <c r="G10" s="10">
        <v>18</v>
      </c>
      <c r="H10" s="10">
        <v>91</v>
      </c>
      <c r="I10" s="10"/>
      <c r="J10" s="10">
        <f>SUM(K10:L10)</f>
        <v>115</v>
      </c>
      <c r="K10" s="10">
        <v>115</v>
      </c>
      <c r="L10" s="10"/>
      <c r="M10" s="10">
        <f>N10+O10+R10</f>
        <v>178.64</v>
      </c>
      <c r="N10" s="10">
        <v>32</v>
      </c>
      <c r="O10" s="10">
        <v>115</v>
      </c>
      <c r="P10" s="10">
        <v>85</v>
      </c>
      <c r="Q10" s="10">
        <v>30</v>
      </c>
      <c r="R10" s="10">
        <v>31.64</v>
      </c>
      <c r="S10" s="10">
        <f>SUM(T10:V10)</f>
        <v>30</v>
      </c>
      <c r="T10" s="10">
        <v>20</v>
      </c>
      <c r="U10" s="10"/>
      <c r="V10" s="10">
        <v>10</v>
      </c>
    </row>
    <row r="11" spans="1:22" s="28" customFormat="1" ht="24" customHeight="1">
      <c r="A11" s="31" t="s">
        <v>33</v>
      </c>
      <c r="B11" s="30">
        <f>C11+J11+M11+S11</f>
        <v>1128.82</v>
      </c>
      <c r="C11" s="10">
        <f>SUM(D11:I11)</f>
        <v>676</v>
      </c>
      <c r="D11" s="10">
        <v>400</v>
      </c>
      <c r="E11" s="10">
        <v>160</v>
      </c>
      <c r="F11" s="10">
        <v>68</v>
      </c>
      <c r="G11" s="10">
        <v>8</v>
      </c>
      <c r="H11" s="10">
        <v>40</v>
      </c>
      <c r="I11" s="10"/>
      <c r="J11" s="10">
        <f>SUM(K11:L11)</f>
        <v>120</v>
      </c>
      <c r="K11" s="10">
        <v>120</v>
      </c>
      <c r="L11" s="10"/>
      <c r="M11" s="10">
        <f>N11+O11+R11</f>
        <v>137.82</v>
      </c>
      <c r="N11" s="10">
        <v>24</v>
      </c>
      <c r="O11" s="10">
        <v>110</v>
      </c>
      <c r="P11" s="10">
        <v>110</v>
      </c>
      <c r="Q11" s="10"/>
      <c r="R11" s="10">
        <v>3.82</v>
      </c>
      <c r="S11" s="10">
        <f>SUM(T11:V11)</f>
        <v>195</v>
      </c>
      <c r="T11" s="10">
        <v>30</v>
      </c>
      <c r="U11" s="10">
        <v>155</v>
      </c>
      <c r="V11" s="10">
        <v>10</v>
      </c>
    </row>
    <row r="12" spans="1:22" s="28" customFormat="1" ht="24" customHeight="1">
      <c r="A12" s="32" t="s">
        <v>34</v>
      </c>
      <c r="B12" s="33">
        <f>C12+J12+M12+S12</f>
        <v>40</v>
      </c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>
        <f>SUM(T12:V12)</f>
        <v>40</v>
      </c>
      <c r="T12" s="10"/>
      <c r="U12" s="10">
        <v>40</v>
      </c>
      <c r="V12" s="10"/>
    </row>
    <row r="13" spans="1:22" s="28" customFormat="1" ht="24" customHeight="1">
      <c r="A13" s="17" t="s">
        <v>35</v>
      </c>
      <c r="B13" s="33">
        <f>C13+J13+M13+S13</f>
        <v>35</v>
      </c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>
        <f>SUM(T13:V13)</f>
        <v>35</v>
      </c>
      <c r="T13" s="10"/>
      <c r="U13" s="10">
        <v>35</v>
      </c>
      <c r="V13" s="10"/>
    </row>
    <row r="14" spans="1:22" s="28" customFormat="1" ht="24" customHeight="1">
      <c r="A14" s="17" t="s">
        <v>36</v>
      </c>
      <c r="B14" s="33">
        <f>C14+J14+M14+S14</f>
        <v>40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>
        <f>SUM(T14:V14)</f>
        <v>40</v>
      </c>
      <c r="T14" s="10"/>
      <c r="U14" s="10">
        <v>40</v>
      </c>
      <c r="V14" s="10"/>
    </row>
    <row r="15" spans="1:22" s="28" customFormat="1" ht="24" customHeight="1">
      <c r="A15" s="17" t="s">
        <v>37</v>
      </c>
      <c r="B15" s="33">
        <f>C15+J15+M15+S15</f>
        <v>40</v>
      </c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>
        <f>SUM(T15:V15)</f>
        <v>40</v>
      </c>
      <c r="T15" s="10"/>
      <c r="U15" s="10">
        <v>40</v>
      </c>
      <c r="V15" s="10"/>
    </row>
    <row r="16" spans="1:22" s="28" customFormat="1" ht="24" customHeight="1">
      <c r="A16" s="31" t="s">
        <v>38</v>
      </c>
      <c r="B16" s="30">
        <f>C16+J16+M16+S16</f>
        <v>695.5</v>
      </c>
      <c r="C16" s="10">
        <f>SUM(D16:I16)</f>
        <v>471.5</v>
      </c>
      <c r="D16" s="10">
        <v>300</v>
      </c>
      <c r="E16" s="10">
        <v>80</v>
      </c>
      <c r="F16" s="10">
        <v>34</v>
      </c>
      <c r="G16" s="10">
        <v>9.5</v>
      </c>
      <c r="H16" s="10">
        <v>48</v>
      </c>
      <c r="I16" s="10"/>
      <c r="J16" s="10">
        <f>SUM(K16:L16)</f>
        <v>45</v>
      </c>
      <c r="K16" s="10">
        <v>45</v>
      </c>
      <c r="L16" s="10"/>
      <c r="M16" s="10">
        <f>N16+O16+R16</f>
        <v>149</v>
      </c>
      <c r="N16" s="10">
        <v>34</v>
      </c>
      <c r="O16" s="10">
        <v>115</v>
      </c>
      <c r="P16" s="10">
        <v>85</v>
      </c>
      <c r="Q16" s="10">
        <v>30</v>
      </c>
      <c r="R16" s="10"/>
      <c r="S16" s="10">
        <f>SUM(T16:V16)</f>
        <v>30</v>
      </c>
      <c r="T16" s="10">
        <v>20</v>
      </c>
      <c r="U16" s="10"/>
      <c r="V16" s="10">
        <v>10</v>
      </c>
    </row>
    <row r="17" spans="1:22" s="28" customFormat="1" ht="24" customHeight="1">
      <c r="A17" s="31" t="s">
        <v>39</v>
      </c>
      <c r="B17" s="30">
        <f>C17+J17+M17+S17</f>
        <v>990.91</v>
      </c>
      <c r="C17" s="10">
        <f>SUM(D17:I17)</f>
        <v>706</v>
      </c>
      <c r="D17" s="10">
        <v>500</v>
      </c>
      <c r="E17" s="10">
        <v>80</v>
      </c>
      <c r="F17" s="10">
        <v>68</v>
      </c>
      <c r="G17" s="10">
        <v>10</v>
      </c>
      <c r="H17" s="10">
        <v>48</v>
      </c>
      <c r="I17" s="10"/>
      <c r="J17" s="10">
        <f>SUM(K17:L17)</f>
        <v>95</v>
      </c>
      <c r="K17" s="10">
        <v>95</v>
      </c>
      <c r="L17" s="10"/>
      <c r="M17" s="10">
        <f>N17+O17+R17</f>
        <v>149.91</v>
      </c>
      <c r="N17" s="10">
        <v>29</v>
      </c>
      <c r="O17" s="10">
        <v>110</v>
      </c>
      <c r="P17" s="10">
        <v>110</v>
      </c>
      <c r="Q17" s="10"/>
      <c r="R17" s="10">
        <v>10.91</v>
      </c>
      <c r="S17" s="10">
        <f>SUM(T17:V17)</f>
        <v>40</v>
      </c>
      <c r="T17" s="10">
        <v>30</v>
      </c>
      <c r="U17" s="10"/>
      <c r="V17" s="10">
        <v>10</v>
      </c>
    </row>
    <row r="18" spans="1:22" s="28" customFormat="1" ht="24" customHeight="1">
      <c r="A18" s="31" t="s">
        <v>40</v>
      </c>
      <c r="B18" s="30">
        <f>C18+J18+M18+S18</f>
        <v>742.77</v>
      </c>
      <c r="C18" s="10">
        <f>SUM(D18:I18)</f>
        <v>522.5</v>
      </c>
      <c r="D18" s="10">
        <v>300</v>
      </c>
      <c r="E18" s="10">
        <v>120</v>
      </c>
      <c r="F18" s="10">
        <v>51</v>
      </c>
      <c r="G18" s="10">
        <v>8.5</v>
      </c>
      <c r="H18" s="10">
        <v>43</v>
      </c>
      <c r="I18" s="10"/>
      <c r="J18" s="10">
        <f>SUM(K18:L18)</f>
        <v>65</v>
      </c>
      <c r="K18" s="10">
        <v>65</v>
      </c>
      <c r="L18" s="10"/>
      <c r="M18" s="10">
        <f>N18+O18+R18</f>
        <v>90.27</v>
      </c>
      <c r="N18" s="10">
        <v>15</v>
      </c>
      <c r="O18" s="10">
        <v>60</v>
      </c>
      <c r="P18" s="10">
        <v>60</v>
      </c>
      <c r="Q18" s="10"/>
      <c r="R18" s="10">
        <v>15.27</v>
      </c>
      <c r="S18" s="10">
        <f>SUM(T18:V18)</f>
        <v>65</v>
      </c>
      <c r="T18" s="10">
        <v>15</v>
      </c>
      <c r="U18" s="10">
        <v>40</v>
      </c>
      <c r="V18" s="10">
        <v>10</v>
      </c>
    </row>
    <row r="19" spans="1:22" s="28" customFormat="1" ht="24" customHeight="1">
      <c r="A19" s="31" t="s">
        <v>41</v>
      </c>
      <c r="B19" s="33">
        <f>C19+J19+M19+S19</f>
        <v>40</v>
      </c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>
        <f>SUM(T19:V19)</f>
        <v>40</v>
      </c>
      <c r="T19" s="10"/>
      <c r="U19" s="10">
        <v>40</v>
      </c>
      <c r="V19" s="10"/>
    </row>
    <row r="20" spans="1:22" s="28" customFormat="1" ht="24" customHeight="1">
      <c r="A20" s="31" t="s">
        <v>42</v>
      </c>
      <c r="B20" s="30">
        <f>C20+J20+M20+S20</f>
        <v>882.1</v>
      </c>
      <c r="C20" s="10">
        <f>SUM(D20:I20)</f>
        <v>591</v>
      </c>
      <c r="D20" s="10">
        <v>400</v>
      </c>
      <c r="E20" s="10">
        <v>80</v>
      </c>
      <c r="F20" s="10">
        <v>51</v>
      </c>
      <c r="G20" s="10">
        <v>10</v>
      </c>
      <c r="H20" s="10">
        <v>50</v>
      </c>
      <c r="I20" s="10"/>
      <c r="J20" s="10">
        <f>SUM(K20:L20)</f>
        <v>90</v>
      </c>
      <c r="K20" s="10">
        <v>90</v>
      </c>
      <c r="L20" s="10"/>
      <c r="M20" s="10">
        <f>N20+O20+R20</f>
        <v>176.1</v>
      </c>
      <c r="N20" s="10">
        <v>61</v>
      </c>
      <c r="O20" s="10">
        <v>90</v>
      </c>
      <c r="P20" s="10">
        <v>60</v>
      </c>
      <c r="Q20" s="10">
        <v>30</v>
      </c>
      <c r="R20" s="10">
        <v>25.1</v>
      </c>
      <c r="S20" s="10">
        <f>SUM(T20:V20)</f>
        <v>25</v>
      </c>
      <c r="T20" s="10">
        <v>15</v>
      </c>
      <c r="U20" s="10"/>
      <c r="V20" s="10">
        <v>10</v>
      </c>
    </row>
    <row r="21" spans="1:22" s="28" customFormat="1" ht="24" customHeight="1">
      <c r="A21" s="31" t="s">
        <v>43</v>
      </c>
      <c r="B21" s="30">
        <f>C21+J21+M21+S21</f>
        <v>147.09</v>
      </c>
      <c r="C21" s="10">
        <f>SUM(D21:I21)</f>
        <v>107</v>
      </c>
      <c r="D21" s="10">
        <v>100</v>
      </c>
      <c r="E21" s="10"/>
      <c r="F21" s="10"/>
      <c r="G21" s="10">
        <v>1</v>
      </c>
      <c r="H21" s="10">
        <v>6</v>
      </c>
      <c r="I21" s="10"/>
      <c r="J21" s="10"/>
      <c r="K21" s="10"/>
      <c r="L21" s="10"/>
      <c r="M21" s="10">
        <f>N21+O21+R21</f>
        <v>21.09</v>
      </c>
      <c r="N21" s="10">
        <v>3</v>
      </c>
      <c r="O21" s="10">
        <v>17</v>
      </c>
      <c r="P21" s="10">
        <v>17</v>
      </c>
      <c r="Q21" s="10"/>
      <c r="R21" s="10">
        <v>1.09</v>
      </c>
      <c r="S21" s="10">
        <f>SUM(T21:V21)</f>
        <v>19</v>
      </c>
      <c r="T21" s="10">
        <v>4</v>
      </c>
      <c r="U21" s="10"/>
      <c r="V21" s="10">
        <v>15</v>
      </c>
    </row>
    <row r="22" spans="1:22" s="28" customFormat="1" ht="24" customHeight="1">
      <c r="A22" s="31" t="s">
        <v>44</v>
      </c>
      <c r="B22" s="30">
        <f>C22+J22+M22+S22</f>
        <v>486</v>
      </c>
      <c r="C22" s="10">
        <f>SUM(D22:I22)</f>
        <v>75</v>
      </c>
      <c r="D22" s="10"/>
      <c r="E22" s="10"/>
      <c r="F22" s="10"/>
      <c r="G22" s="10"/>
      <c r="H22" s="10"/>
      <c r="I22" s="10">
        <v>75</v>
      </c>
      <c r="J22" s="10">
        <f>SUM(K22:L22)</f>
        <v>411</v>
      </c>
      <c r="K22" s="10"/>
      <c r="L22" s="10">
        <v>411</v>
      </c>
      <c r="M22" s="10"/>
      <c r="N22" s="10"/>
      <c r="O22" s="10"/>
      <c r="P22" s="10"/>
      <c r="Q22" s="10"/>
      <c r="R22" s="10"/>
      <c r="S22" s="10"/>
      <c r="T22" s="10"/>
      <c r="U22" s="10"/>
      <c r="V22" s="10"/>
    </row>
    <row r="23" spans="1:22" ht="24" customHeight="1">
      <c r="A23" s="18" t="s">
        <v>45</v>
      </c>
      <c r="B23" s="34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6"/>
    </row>
  </sheetData>
  <mergeCells count="26">
    <mergeCell ref="B23:V23"/>
    <mergeCell ref="N5:N6"/>
    <mergeCell ref="T5:T6"/>
    <mergeCell ref="U5:U6"/>
    <mergeCell ref="V5:V6"/>
    <mergeCell ref="O5:Q5"/>
    <mergeCell ref="A2:V2"/>
    <mergeCell ref="A3:V3"/>
    <mergeCell ref="C4:I4"/>
    <mergeCell ref="R5:R6"/>
    <mergeCell ref="M4:R4"/>
    <mergeCell ref="J4:L4"/>
    <mergeCell ref="C5:C6"/>
    <mergeCell ref="G5:G6"/>
    <mergeCell ref="H5:H6"/>
    <mergeCell ref="I5:I6"/>
    <mergeCell ref="M5:M6"/>
    <mergeCell ref="S4:V4"/>
    <mergeCell ref="S5:S6"/>
    <mergeCell ref="A4:A6"/>
    <mergeCell ref="B4:B6"/>
    <mergeCell ref="D5:D6"/>
    <mergeCell ref="E5:E6"/>
    <mergeCell ref="F5:F6"/>
    <mergeCell ref="K5:L5"/>
    <mergeCell ref="J5:J6"/>
  </mergeCells>
  <printOptions horizontalCentered="1"/>
  <pageMargins left="0.26455024095970814" right="0.22566623575105443" top="0.5908983429585856" bottom="0.5908983429585856" header="0.49993747801292604" footer="0.4999374780129260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mzt</cp:lastModifiedBy>
  <cp:lastPrinted>2020-06-23T01:41:45Z</cp:lastPrinted>
  <dcterms:created xsi:type="dcterms:W3CDTF">1996-12-17T01:32:42Z</dcterms:created>
  <dcterms:modified xsi:type="dcterms:W3CDTF">2020-06-29T03:39:24Z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2052-9.1.0.4985</vt:lpwstr>
  </property>
</Properties>
</file>