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7860" activeTab="0"/>
  </bookViews>
  <sheets>
    <sheet name="图" sheetId="1" r:id="rId1"/>
    <sheet name="得分" sheetId="2" r:id="rId2"/>
  </sheets>
  <definedNames>
    <definedName name="_xlnm.Print_Area" localSheetId="1">'得分'!$A$1:$AL$14</definedName>
  </definedNames>
  <calcPr fullCalcOnLoad="1"/>
</workbook>
</file>

<file path=xl/sharedStrings.xml><?xml version="1.0" encoding="utf-8"?>
<sst xmlns="http://schemas.openxmlformats.org/spreadsheetml/2006/main" count="77" uniqueCount="74">
  <si>
    <t>报表通报标准（满分60分）</t>
  </si>
  <si>
    <t>台帐通报标准（满分60分）</t>
  </si>
  <si>
    <t>一、报表、台账报送时间得分标准（满分20分）</t>
  </si>
  <si>
    <t>二、报表数据质量得分标准（满分50分）</t>
  </si>
  <si>
    <t>三、台帐质量得分（满分140分）</t>
  </si>
  <si>
    <t>四、报表台账核对得分（满分60分）</t>
  </si>
  <si>
    <t>1.按时报送的得20分；</t>
  </si>
  <si>
    <t>1.县级以上单位有1-5处普通逻辑性错误的扣1分；</t>
  </si>
  <si>
    <t>1、台账机构审核40分。</t>
  </si>
  <si>
    <t>1.单项核对率为100%的得5分</t>
  </si>
  <si>
    <t>2.迟报一天扣2分；</t>
  </si>
  <si>
    <t>2.县级以上单位有6-10处以上普通逻辑性错误的扣2分；</t>
  </si>
  <si>
    <t>2、台账人员审核80分。</t>
  </si>
  <si>
    <t>2.单项核对率在90%以上的扣2分</t>
  </si>
  <si>
    <t>3.迟报二天的扣5分；</t>
  </si>
  <si>
    <t>3.县级以上单位有11-20处以上普通逻辑性错误的扣3分；</t>
  </si>
  <si>
    <t>3、台账采集情况20分</t>
  </si>
  <si>
    <t>3.单项核对率低于90%的得0分</t>
  </si>
  <si>
    <t>4.迟报三天的得0分；</t>
  </si>
  <si>
    <t>4.县级以上单位有20处以上不得分。</t>
  </si>
  <si>
    <t>报送截止时间：次月12日</t>
  </si>
  <si>
    <t>地区</t>
  </si>
  <si>
    <t>总分数</t>
  </si>
  <si>
    <t>报送时间</t>
  </si>
  <si>
    <t>报表质量</t>
  </si>
  <si>
    <t>台帐质量</t>
  </si>
  <si>
    <t>报表与台账核对（60）</t>
  </si>
  <si>
    <t>报表审核</t>
  </si>
  <si>
    <t>报表采集情况</t>
  </si>
  <si>
    <t>台账质量</t>
  </si>
  <si>
    <t>台帐审核情况</t>
  </si>
  <si>
    <t>机构审核</t>
  </si>
  <si>
    <t>人员审核</t>
  </si>
  <si>
    <t>台账采集情况</t>
  </si>
  <si>
    <t>报表台账核对</t>
  </si>
  <si>
    <t>整体核对</t>
  </si>
  <si>
    <t>提供住宿机构</t>
  </si>
  <si>
    <t>不提供住宿机构</t>
  </si>
  <si>
    <t>社会  组织</t>
  </si>
  <si>
    <t>自治  组织</t>
  </si>
  <si>
    <t>城镇 低保</t>
  </si>
  <si>
    <t>农村  低保</t>
  </si>
  <si>
    <t>孤儿</t>
  </si>
  <si>
    <t>国家抚恤、补助各类优抚对象</t>
  </si>
  <si>
    <t>结婚登记</t>
  </si>
  <si>
    <t>离婚登记</t>
  </si>
  <si>
    <t>殡葬 登记</t>
  </si>
  <si>
    <t>单位变化未说明的</t>
  </si>
  <si>
    <t>数据不全单位不齐</t>
  </si>
  <si>
    <t>普通  错误</t>
  </si>
  <si>
    <t>机构漏报</t>
  </si>
  <si>
    <t>机构重复</t>
  </si>
  <si>
    <t>机构代码审核</t>
  </si>
  <si>
    <t>孤儿人员信息审核</t>
  </si>
  <si>
    <t>城市低保人员信息审核</t>
  </si>
  <si>
    <t>农村低保人员信息审核</t>
  </si>
  <si>
    <t>农村五保人员信息审核</t>
  </si>
  <si>
    <t>优抚人员信息审核</t>
  </si>
  <si>
    <t>结婚登记人员信息审核</t>
  </si>
  <si>
    <t>离婚登记人员信息审核</t>
  </si>
  <si>
    <t>殡葬登记人员信息审核</t>
  </si>
  <si>
    <t>采集点树形与报表一致率</t>
  </si>
  <si>
    <t>标准</t>
  </si>
  <si>
    <t>福州</t>
  </si>
  <si>
    <t>厦门</t>
  </si>
  <si>
    <t>莆田</t>
  </si>
  <si>
    <t>三明</t>
  </si>
  <si>
    <t>泉州</t>
  </si>
  <si>
    <t>漳州</t>
  </si>
  <si>
    <t>南平</t>
  </si>
  <si>
    <t>龙岩</t>
  </si>
  <si>
    <t>宁德</t>
  </si>
  <si>
    <t>50条以内扣每条扣0.1</t>
  </si>
  <si>
    <t>按错误比重扣分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</si>
</sst>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32">
    <font>
      <sz val="12"/>
      <name val="宋体"/>
      <family val="0"/>
    </font>
    <font>
      <sz val="2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8"/>
      <name val="黑体"/>
      <family val="3"/>
    </font>
    <font>
      <sz val="8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6"/>
      <color indexed="8"/>
      <name val="Arial"/>
      <family val="0"/>
    </font>
    <font>
      <sz val="7.55"/>
      <color indexed="8"/>
      <name val="Arial"/>
      <family val="0"/>
    </font>
    <font>
      <b/>
      <sz val="15"/>
      <color indexed="8"/>
      <name val="宋体"/>
      <family val="0"/>
    </font>
    <font>
      <sz val="6.25"/>
      <color indexed="8"/>
      <name val="宋体"/>
      <family val="0"/>
    </font>
    <font>
      <b/>
      <sz val="8"/>
      <color indexed="8"/>
      <name val="微软雅黑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8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8" fillId="12" borderId="0" applyNumberFormat="0" applyBorder="0" applyAlignment="0" applyProtection="0"/>
    <xf numFmtId="0" fontId="16" fillId="0" borderId="8" applyNumberFormat="0" applyFill="0" applyAlignment="0" applyProtection="0"/>
    <xf numFmtId="0" fontId="13" fillId="0" borderId="9" applyNumberFormat="0" applyFill="0" applyAlignment="0" applyProtection="0"/>
    <xf numFmtId="0" fontId="20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24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6" fillId="24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24" borderId="0" xfId="0" applyFont="1" applyFill="1" applyBorder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全国各省级单位开展网上传输统计数据情况分布图
（2002年4月份月报）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9939908"/>
        <c:axId val="22350309"/>
      </c:barChart>
      <c:catAx>
        <c:axId val="9939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350309"/>
        <c:crosses val="autoZero"/>
        <c:auto val="0"/>
        <c:lblOffset val="100"/>
        <c:tickLblSkip val="1"/>
        <c:noMultiLvlLbl val="0"/>
      </c:catAx>
      <c:valAx>
        <c:axId val="223503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9399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075"/>
          <c:y val="0.9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附件1：  201</a:t>
            </a:r>
            <a:r>
              <a:rPr lang="en-US" cap="none" sz="15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9</a:t>
            </a:r>
            <a:r>
              <a:rPr lang="en-US" cap="none" sz="15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年第二季度社会服务统计情况通报图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905"/>
          <c:w val="0.97"/>
          <c:h val="0.781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'得分'!$C$2</c:f>
              <c:strCache>
                <c:ptCount val="1"/>
                <c:pt idx="0">
                  <c:v>报送时间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'得分'!$C$6:$C$14</c:f>
              <c:numCache>
                <c:ptCount val="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</c:ser>
        <c:ser>
          <c:idx val="0"/>
          <c:order val="1"/>
          <c:tx>
            <c:strRef>
              <c:f>'得分'!$D$2</c:f>
              <c:strCache>
                <c:ptCount val="1"/>
                <c:pt idx="0">
                  <c:v>报表质量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'得分'!$D$6:$D$14</c:f>
              <c:numCache>
                <c:ptCount val="9"/>
                <c:pt idx="0">
                  <c:v>49</c:v>
                </c:pt>
                <c:pt idx="1">
                  <c:v>50</c:v>
                </c:pt>
                <c:pt idx="2">
                  <c:v>50</c:v>
                </c:pt>
                <c:pt idx="3">
                  <c:v>49</c:v>
                </c:pt>
                <c:pt idx="4">
                  <c:v>50</c:v>
                </c:pt>
                <c:pt idx="5">
                  <c:v>48</c:v>
                </c:pt>
                <c:pt idx="6">
                  <c:v>50</c:v>
                </c:pt>
                <c:pt idx="7">
                  <c:v>48</c:v>
                </c:pt>
                <c:pt idx="8">
                  <c:v>48</c:v>
                </c:pt>
              </c:numCache>
            </c:numRef>
          </c:val>
        </c:ser>
        <c:ser>
          <c:idx val="1"/>
          <c:order val="2"/>
          <c:tx>
            <c:strRef>
              <c:f>'得分'!$I$2</c:f>
              <c:strCache>
                <c:ptCount val="1"/>
                <c:pt idx="0">
                  <c:v>台帐质量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'得分'!$A$6:$A$14</c:f>
              <c:strCache/>
            </c:strRef>
          </c:cat>
          <c:val>
            <c:numRef>
              <c:f>'得分'!$I$6:$I$14</c:f>
              <c:numCache>
                <c:ptCount val="9"/>
                <c:pt idx="0">
                  <c:v>136.54</c:v>
                </c:pt>
                <c:pt idx="1">
                  <c:v>130.67000000000002</c:v>
                </c:pt>
                <c:pt idx="2">
                  <c:v>124.76</c:v>
                </c:pt>
                <c:pt idx="3">
                  <c:v>137.99</c:v>
                </c:pt>
                <c:pt idx="4">
                  <c:v>115.83000000000001</c:v>
                </c:pt>
                <c:pt idx="5">
                  <c:v>115.83999999999999</c:v>
                </c:pt>
                <c:pt idx="6">
                  <c:v>133.90499999999997</c:v>
                </c:pt>
                <c:pt idx="7">
                  <c:v>123.74000000000001</c:v>
                </c:pt>
                <c:pt idx="8">
                  <c:v>132.61</c:v>
                </c:pt>
              </c:numCache>
            </c:numRef>
          </c:val>
        </c:ser>
        <c:ser>
          <c:idx val="2"/>
          <c:order val="3"/>
          <c:tx>
            <c:v>报表台账核对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'得分'!$Z$6:$Z$14</c:f>
              <c:numCache>
                <c:ptCount val="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overlap val="100"/>
        <c:axId val="66935054"/>
        <c:axId val="65544575"/>
      </c:barChart>
      <c:catAx>
        <c:axId val="66935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5544575"/>
        <c:crosses val="autoZero"/>
        <c:auto val="1"/>
        <c:lblOffset val="100"/>
        <c:tickLblSkip val="1"/>
        <c:noMultiLvlLbl val="0"/>
      </c:catAx>
      <c:valAx>
        <c:axId val="65544575"/>
        <c:scaling>
          <c:orientation val="minMax"/>
          <c:max val="300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6935054"/>
        <c:crossesAt val="1"/>
        <c:crossBetween val="between"/>
        <c:dispUnits/>
        <c:majorUnit val="30"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063"/>
          <c:y val="0.95325"/>
          <c:w val="0.906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142875</xdr:rowOff>
    </xdr:from>
    <xdr:to>
      <xdr:col>12</xdr:col>
      <xdr:colOff>638175</xdr:colOff>
      <xdr:row>18</xdr:row>
      <xdr:rowOff>66675</xdr:rowOff>
    </xdr:to>
    <xdr:graphicFrame>
      <xdr:nvGraphicFramePr>
        <xdr:cNvPr id="1" name="Chart 230"/>
        <xdr:cNvGraphicFramePr/>
      </xdr:nvGraphicFramePr>
      <xdr:xfrm>
        <a:off x="114300" y="142875"/>
        <a:ext cx="921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66675</xdr:rowOff>
    </xdr:from>
    <xdr:to>
      <xdr:col>14</xdr:col>
      <xdr:colOff>704850</xdr:colOff>
      <xdr:row>28</xdr:row>
      <xdr:rowOff>19050</xdr:rowOff>
    </xdr:to>
    <xdr:graphicFrame>
      <xdr:nvGraphicFramePr>
        <xdr:cNvPr id="2" name="Chart 231"/>
        <xdr:cNvGraphicFramePr/>
      </xdr:nvGraphicFramePr>
      <xdr:xfrm>
        <a:off x="66675" y="66675"/>
        <a:ext cx="107727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Q39"/>
  <sheetViews>
    <sheetView tabSelected="1" zoomScale="115" zoomScaleNormal="115" zoomScaleSheetLayoutView="100" workbookViewId="0" topLeftCell="A1">
      <selection activeCell="Q17" sqref="Q17"/>
    </sheetView>
  </sheetViews>
  <sheetFormatPr defaultColWidth="9.50390625" defaultRowHeight="14.25"/>
  <sheetData>
    <row r="17" ht="41.25" customHeight="1"/>
    <row r="18" ht="22.5" customHeight="1"/>
    <row r="19" ht="6.75" customHeight="1" hidden="1"/>
    <row r="20" spans="1:17" ht="14.25" hidden="1">
      <c r="A20" s="45" t="s">
        <v>0</v>
      </c>
      <c r="B20" s="45"/>
      <c r="C20" s="45"/>
      <c r="D20" s="45"/>
      <c r="E20" s="45"/>
      <c r="F20" s="45"/>
      <c r="G20" s="45"/>
      <c r="H20" s="45"/>
      <c r="I20" s="45"/>
      <c r="J20" s="45" t="s">
        <v>1</v>
      </c>
      <c r="K20" s="45"/>
      <c r="L20" s="45"/>
      <c r="M20" s="45"/>
      <c r="N20" s="53"/>
      <c r="O20" s="53"/>
      <c r="P20" s="53"/>
      <c r="Q20" s="53"/>
    </row>
    <row r="21" spans="16:17" s="44" customFormat="1" ht="23.25" customHeight="1">
      <c r="P21" s="54"/>
      <c r="Q21" s="54"/>
    </row>
    <row r="22" spans="16:17" s="44" customFormat="1" ht="14.25">
      <c r="P22" s="55"/>
      <c r="Q22" s="55"/>
    </row>
    <row r="23" spans="16:17" s="44" customFormat="1" ht="14.25">
      <c r="P23" s="56"/>
      <c r="Q23" s="56"/>
    </row>
    <row r="24" spans="16:17" s="44" customFormat="1" ht="14.25">
      <c r="P24" s="56"/>
      <c r="Q24" s="56"/>
    </row>
    <row r="25" spans="16:17" s="44" customFormat="1" ht="14.25">
      <c r="P25" s="55"/>
      <c r="Q25" s="55"/>
    </row>
    <row r="26" spans="16:17" s="44" customFormat="1" ht="14.25">
      <c r="P26" s="53"/>
      <c r="Q26" s="53"/>
    </row>
    <row r="27" spans="16:17" s="44" customFormat="1" ht="14.25">
      <c r="P27" s="53"/>
      <c r="Q27" s="53"/>
    </row>
    <row r="28" spans="16:17" s="44" customFormat="1" ht="11.25" customHeight="1">
      <c r="P28" s="53"/>
      <c r="Q28" s="53"/>
    </row>
    <row r="29" spans="16:17" s="44" customFormat="1" ht="14.25">
      <c r="P29" s="53"/>
      <c r="Q29" s="53"/>
    </row>
    <row r="30" spans="1:15" s="44" customFormat="1" ht="14.25">
      <c r="A30" s="46" t="s">
        <v>2</v>
      </c>
      <c r="B30" s="46"/>
      <c r="C30" s="46"/>
      <c r="E30" s="47" t="s">
        <v>3</v>
      </c>
      <c r="I30" s="53" t="s">
        <v>4</v>
      </c>
      <c r="J30" s="53"/>
      <c r="K30" s="57"/>
      <c r="L30" s="53"/>
      <c r="M30" s="53" t="s">
        <v>5</v>
      </c>
      <c r="N30" s="53"/>
      <c r="O30" s="54"/>
    </row>
    <row r="31" spans="1:15" s="44" customFormat="1" ht="14.25">
      <c r="A31" s="47" t="s">
        <v>6</v>
      </c>
      <c r="B31" s="46"/>
      <c r="C31" s="46"/>
      <c r="E31" s="47" t="s">
        <v>7</v>
      </c>
      <c r="I31" s="53" t="s">
        <v>8</v>
      </c>
      <c r="J31" s="53"/>
      <c r="K31" s="58"/>
      <c r="L31" s="53"/>
      <c r="M31" s="59" t="s">
        <v>9</v>
      </c>
      <c r="N31" s="53"/>
      <c r="O31" s="54"/>
    </row>
    <row r="32" spans="1:15" s="44" customFormat="1" ht="14.25">
      <c r="A32" s="47" t="s">
        <v>10</v>
      </c>
      <c r="B32" s="46"/>
      <c r="C32" s="46"/>
      <c r="E32" s="47" t="s">
        <v>11</v>
      </c>
      <c r="I32" s="53" t="s">
        <v>12</v>
      </c>
      <c r="J32" s="53"/>
      <c r="K32" s="58"/>
      <c r="L32" s="53"/>
      <c r="M32" s="47" t="s">
        <v>13</v>
      </c>
      <c r="N32" s="53"/>
      <c r="O32" s="60"/>
    </row>
    <row r="33" spans="1:15" ht="14.25">
      <c r="A33" s="47" t="s">
        <v>14</v>
      </c>
      <c r="B33" s="48"/>
      <c r="C33" s="48"/>
      <c r="D33" s="44"/>
      <c r="E33" s="46" t="s">
        <v>15</v>
      </c>
      <c r="F33" s="46"/>
      <c r="G33" s="47"/>
      <c r="H33" s="44"/>
      <c r="I33" s="53" t="s">
        <v>16</v>
      </c>
      <c r="J33" s="53"/>
      <c r="K33" s="58"/>
      <c r="L33" s="53"/>
      <c r="M33" s="47" t="s">
        <v>17</v>
      </c>
      <c r="N33" s="53"/>
      <c r="O33" s="60"/>
    </row>
    <row r="34" spans="1:15" ht="14.25">
      <c r="A34" s="47" t="s">
        <v>18</v>
      </c>
      <c r="B34" s="48"/>
      <c r="C34" s="48"/>
      <c r="D34" s="44"/>
      <c r="E34" s="46" t="s">
        <v>19</v>
      </c>
      <c r="F34" s="46"/>
      <c r="G34" s="47"/>
      <c r="H34" s="44"/>
      <c r="I34" s="53"/>
      <c r="J34" s="44"/>
      <c r="K34" s="44"/>
      <c r="L34" s="44"/>
      <c r="O34" s="44"/>
    </row>
    <row r="35" spans="1:15" ht="14.25">
      <c r="A35" s="47" t="s">
        <v>20</v>
      </c>
      <c r="B35" s="49"/>
      <c r="C35" s="49"/>
      <c r="D35" s="44"/>
      <c r="E35" s="49"/>
      <c r="F35" s="49"/>
      <c r="G35" s="47"/>
      <c r="H35" s="47"/>
      <c r="I35" s="53"/>
      <c r="J35" s="44"/>
      <c r="K35" s="44"/>
      <c r="L35" s="44"/>
      <c r="M35" s="44"/>
      <c r="N35" s="44"/>
      <c r="O35" s="44"/>
    </row>
    <row r="36" spans="2:13" ht="14.25">
      <c r="B36" s="50"/>
      <c r="C36" s="51"/>
      <c r="D36" s="44"/>
      <c r="E36" s="52"/>
      <c r="F36" s="50"/>
      <c r="G36" s="50"/>
      <c r="M36" s="50"/>
    </row>
    <row r="37" spans="2:13" ht="14.25">
      <c r="B37" s="50"/>
      <c r="C37" s="44"/>
      <c r="D37" s="44"/>
      <c r="E37" s="50"/>
      <c r="F37" s="52"/>
      <c r="G37" s="52"/>
      <c r="M37" s="52"/>
    </row>
    <row r="38" spans="2:7" ht="14.25">
      <c r="B38" s="50"/>
      <c r="C38" s="44"/>
      <c r="D38" s="44"/>
      <c r="E38" s="50"/>
      <c r="F38" s="50"/>
      <c r="G38" s="50"/>
    </row>
    <row r="39" spans="3:6" ht="14.25">
      <c r="C39" s="50"/>
      <c r="D39" s="50"/>
      <c r="E39" s="50"/>
      <c r="F39" s="50"/>
    </row>
  </sheetData>
  <sheetProtection/>
  <mergeCells count="3">
    <mergeCell ref="A20:F20"/>
    <mergeCell ref="G20:I20"/>
    <mergeCell ref="J20:M20"/>
  </mergeCells>
  <printOptions horizontalCentered="1"/>
  <pageMargins left="0" right="0" top="0.39" bottom="0.39" header="0.51" footer="0.51"/>
  <pageSetup horizontalDpi="600" verticalDpi="600" orientation="landscape" paperSize="9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showZeros="0" zoomScaleSheetLayoutView="85" workbookViewId="0" topLeftCell="A1">
      <pane xSplit="2" ySplit="4" topLeftCell="C5" activePane="bottomRight" state="frozen"/>
      <selection pane="bottomRight" activeCell="W23" sqref="W23"/>
    </sheetView>
  </sheetViews>
  <sheetFormatPr defaultColWidth="9.00390625" defaultRowHeight="14.25"/>
  <cols>
    <col min="1" max="1" width="12.875" style="2" customWidth="1"/>
    <col min="2" max="3" width="8.50390625" style="0" customWidth="1"/>
    <col min="4" max="4" width="5.875" style="0" customWidth="1"/>
    <col min="5" max="8" width="6.625" style="0" customWidth="1"/>
    <col min="9" max="9" width="7.00390625" style="0" customWidth="1"/>
    <col min="10" max="10" width="6.625" style="2" customWidth="1"/>
    <col min="11" max="13" width="6.625" style="3" customWidth="1"/>
    <col min="14" max="14" width="6.125" style="3" customWidth="1"/>
    <col min="15" max="22" width="6.00390625" style="0" customWidth="1"/>
    <col min="23" max="25" width="6.625" style="0" customWidth="1"/>
    <col min="26" max="32" width="5.625" style="0" customWidth="1"/>
    <col min="33" max="33" width="6.375" style="0" customWidth="1"/>
    <col min="34" max="38" width="5.625" style="0" customWidth="1"/>
  </cols>
  <sheetData>
    <row r="1" spans="1:28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0"/>
      <c r="AA1" s="40"/>
      <c r="AB1" s="40"/>
    </row>
    <row r="2" spans="1:38" ht="30" customHeight="1">
      <c r="A2" s="5" t="s">
        <v>21</v>
      </c>
      <c r="B2" s="6" t="s">
        <v>22</v>
      </c>
      <c r="C2" s="7" t="s">
        <v>23</v>
      </c>
      <c r="D2" s="8" t="s">
        <v>24</v>
      </c>
      <c r="E2" s="9"/>
      <c r="F2" s="9"/>
      <c r="G2" s="9"/>
      <c r="H2" s="10"/>
      <c r="I2" s="9" t="s">
        <v>25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8" t="s">
        <v>26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0"/>
    </row>
    <row r="3" spans="1:38" ht="23.25" customHeight="1">
      <c r="A3" s="5"/>
      <c r="B3" s="11"/>
      <c r="C3" s="12"/>
      <c r="D3" s="7" t="s">
        <v>24</v>
      </c>
      <c r="E3" s="13" t="s">
        <v>27</v>
      </c>
      <c r="F3" s="14" t="s">
        <v>28</v>
      </c>
      <c r="G3" s="15"/>
      <c r="H3" s="16"/>
      <c r="I3" s="7" t="s">
        <v>29</v>
      </c>
      <c r="J3" s="7" t="s">
        <v>30</v>
      </c>
      <c r="K3" s="26" t="s">
        <v>31</v>
      </c>
      <c r="L3" s="14"/>
      <c r="M3" s="14"/>
      <c r="N3" s="6"/>
      <c r="O3" s="27" t="s">
        <v>32</v>
      </c>
      <c r="P3" s="28"/>
      <c r="Q3" s="28"/>
      <c r="R3" s="28"/>
      <c r="S3" s="28"/>
      <c r="T3" s="28"/>
      <c r="U3" s="28"/>
      <c r="V3" s="38"/>
      <c r="W3" s="7" t="s">
        <v>33</v>
      </c>
      <c r="X3" s="8" t="s">
        <v>33</v>
      </c>
      <c r="Y3" s="9"/>
      <c r="Z3" s="7" t="s">
        <v>34</v>
      </c>
      <c r="AA3" s="7" t="s">
        <v>35</v>
      </c>
      <c r="AB3" s="41" t="s">
        <v>36</v>
      </c>
      <c r="AC3" s="7" t="s">
        <v>37</v>
      </c>
      <c r="AD3" s="7" t="s">
        <v>38</v>
      </c>
      <c r="AE3" s="7" t="s">
        <v>39</v>
      </c>
      <c r="AF3" s="7" t="s">
        <v>40</v>
      </c>
      <c r="AG3" s="7" t="s">
        <v>41</v>
      </c>
      <c r="AH3" s="41" t="s">
        <v>42</v>
      </c>
      <c r="AI3" s="41" t="s">
        <v>43</v>
      </c>
      <c r="AJ3" s="41" t="s">
        <v>44</v>
      </c>
      <c r="AK3" s="41" t="s">
        <v>45</v>
      </c>
      <c r="AL3" s="41" t="s">
        <v>46</v>
      </c>
    </row>
    <row r="4" spans="1:38" s="1" customFormat="1" ht="57.75" customHeight="1">
      <c r="A4" s="5"/>
      <c r="B4" s="17"/>
      <c r="C4" s="18"/>
      <c r="D4" s="18"/>
      <c r="E4" s="13"/>
      <c r="F4" s="19"/>
      <c r="G4" s="20" t="s">
        <v>47</v>
      </c>
      <c r="H4" s="21" t="s">
        <v>48</v>
      </c>
      <c r="I4" s="18"/>
      <c r="J4" s="18"/>
      <c r="K4" s="29" t="s">
        <v>49</v>
      </c>
      <c r="L4" s="29" t="s">
        <v>50</v>
      </c>
      <c r="M4" s="29" t="s">
        <v>51</v>
      </c>
      <c r="N4" s="29" t="s">
        <v>52</v>
      </c>
      <c r="O4" s="29" t="s">
        <v>53</v>
      </c>
      <c r="P4" s="29" t="s">
        <v>54</v>
      </c>
      <c r="Q4" s="29" t="s">
        <v>55</v>
      </c>
      <c r="R4" s="29" t="s">
        <v>56</v>
      </c>
      <c r="S4" s="29" t="s">
        <v>57</v>
      </c>
      <c r="T4" s="29" t="s">
        <v>58</v>
      </c>
      <c r="U4" s="29" t="s">
        <v>59</v>
      </c>
      <c r="V4" s="29" t="s">
        <v>60</v>
      </c>
      <c r="W4" s="18"/>
      <c r="X4" s="7" t="s">
        <v>61</v>
      </c>
      <c r="Y4" s="13" t="s">
        <v>48</v>
      </c>
      <c r="Z4" s="18"/>
      <c r="AA4" s="18"/>
      <c r="AB4" s="42"/>
      <c r="AC4" s="18"/>
      <c r="AD4" s="18"/>
      <c r="AE4" s="18"/>
      <c r="AF4" s="18"/>
      <c r="AG4" s="18"/>
      <c r="AH4" s="42"/>
      <c r="AI4" s="42"/>
      <c r="AJ4" s="42"/>
      <c r="AK4" s="42"/>
      <c r="AL4" s="42"/>
    </row>
    <row r="5" spans="1:38" s="1" customFormat="1" ht="16.5" customHeight="1">
      <c r="A5" s="5" t="s">
        <v>62</v>
      </c>
      <c r="B5" s="22">
        <f aca="true" t="shared" si="0" ref="B5:B14">C5+D5+I5+Z5</f>
        <v>270</v>
      </c>
      <c r="C5" s="22">
        <v>20</v>
      </c>
      <c r="D5" s="22">
        <f>E5+F5</f>
        <v>50</v>
      </c>
      <c r="E5" s="5">
        <v>40</v>
      </c>
      <c r="F5" s="22">
        <f>G5+H5</f>
        <v>10</v>
      </c>
      <c r="G5" s="5">
        <v>5</v>
      </c>
      <c r="H5" s="22">
        <v>5</v>
      </c>
      <c r="I5" s="30">
        <f aca="true" t="shared" si="1" ref="I5:I14">J5+W5</f>
        <v>140</v>
      </c>
      <c r="J5" s="5">
        <f>K5+L5+M5+N5+O5+P5+Q5+R5+S5+T5+U5+V5</f>
        <v>120</v>
      </c>
      <c r="K5" s="31">
        <v>10</v>
      </c>
      <c r="L5" s="31">
        <v>10</v>
      </c>
      <c r="M5" s="31">
        <v>10</v>
      </c>
      <c r="N5" s="31">
        <v>10</v>
      </c>
      <c r="O5" s="31">
        <v>10</v>
      </c>
      <c r="P5" s="31">
        <v>10</v>
      </c>
      <c r="Q5" s="31">
        <v>10</v>
      </c>
      <c r="R5" s="31">
        <v>10</v>
      </c>
      <c r="S5" s="31">
        <v>10</v>
      </c>
      <c r="T5" s="31">
        <v>10</v>
      </c>
      <c r="U5" s="31">
        <v>10</v>
      </c>
      <c r="V5" s="31">
        <v>10</v>
      </c>
      <c r="W5" s="22">
        <f>X5+Y5</f>
        <v>20</v>
      </c>
      <c r="X5" s="5">
        <v>10</v>
      </c>
      <c r="Y5" s="5">
        <v>10</v>
      </c>
      <c r="Z5" s="22">
        <f>SUM(AA5:AL5)</f>
        <v>60</v>
      </c>
      <c r="AA5" s="5">
        <v>5</v>
      </c>
      <c r="AB5" s="5">
        <v>5</v>
      </c>
      <c r="AC5" s="5">
        <v>5</v>
      </c>
      <c r="AD5" s="5">
        <v>5</v>
      </c>
      <c r="AE5" s="5">
        <v>5</v>
      </c>
      <c r="AF5" s="5">
        <v>5</v>
      </c>
      <c r="AG5" s="5">
        <v>5</v>
      </c>
      <c r="AH5" s="5">
        <v>5</v>
      </c>
      <c r="AI5" s="5">
        <v>5</v>
      </c>
      <c r="AJ5" s="5">
        <v>5</v>
      </c>
      <c r="AK5" s="5">
        <v>5</v>
      </c>
      <c r="AL5" s="5">
        <v>5</v>
      </c>
    </row>
    <row r="6" spans="1:38" ht="15.75" customHeight="1">
      <c r="A6" s="23" t="s">
        <v>63</v>
      </c>
      <c r="B6" s="24">
        <f t="shared" si="0"/>
        <v>265.53999999999996</v>
      </c>
      <c r="C6" s="22">
        <v>20</v>
      </c>
      <c r="D6" s="22">
        <v>49</v>
      </c>
      <c r="E6" s="5">
        <v>40</v>
      </c>
      <c r="F6" s="22">
        <v>10</v>
      </c>
      <c r="G6" s="5">
        <v>5</v>
      </c>
      <c r="H6" s="22">
        <v>5</v>
      </c>
      <c r="I6" s="24">
        <f t="shared" si="1"/>
        <v>136.54</v>
      </c>
      <c r="J6" s="5">
        <f aca="true" t="shared" si="2" ref="J6:J14">K6+L6+M6+N6+O6+P6+Q6+R6+S6+T6+U6+V6</f>
        <v>116.53999999999999</v>
      </c>
      <c r="K6" s="31">
        <v>10</v>
      </c>
      <c r="L6" s="31">
        <v>10</v>
      </c>
      <c r="M6" s="31">
        <v>10</v>
      </c>
      <c r="N6" s="32">
        <v>10</v>
      </c>
      <c r="O6" s="32">
        <v>9.77</v>
      </c>
      <c r="P6" s="32">
        <v>9.19</v>
      </c>
      <c r="Q6" s="32">
        <v>9.28</v>
      </c>
      <c r="R6" s="32">
        <v>8.95</v>
      </c>
      <c r="S6" s="32">
        <v>9.98</v>
      </c>
      <c r="T6" s="32">
        <v>9.46</v>
      </c>
      <c r="U6" s="32">
        <v>10</v>
      </c>
      <c r="V6" s="32">
        <v>9.91</v>
      </c>
      <c r="W6" s="22">
        <f aca="true" t="shared" si="3" ref="W6:W14">X6+Y6</f>
        <v>20</v>
      </c>
      <c r="X6" s="39">
        <v>10</v>
      </c>
      <c r="Y6" s="39">
        <v>10</v>
      </c>
      <c r="Z6" s="43">
        <f aca="true" t="shared" si="4" ref="Z6:Z14">SUM(AA6:AL6)</f>
        <v>60</v>
      </c>
      <c r="AA6" s="39">
        <v>5</v>
      </c>
      <c r="AB6" s="5">
        <v>5</v>
      </c>
      <c r="AC6" s="5">
        <v>5</v>
      </c>
      <c r="AD6" s="5">
        <v>5</v>
      </c>
      <c r="AE6" s="5">
        <v>5</v>
      </c>
      <c r="AF6" s="5">
        <v>5</v>
      </c>
      <c r="AG6" s="5">
        <v>5</v>
      </c>
      <c r="AH6" s="5">
        <v>5</v>
      </c>
      <c r="AI6" s="5">
        <v>5</v>
      </c>
      <c r="AJ6" s="5">
        <v>5</v>
      </c>
      <c r="AK6" s="5">
        <v>5</v>
      </c>
      <c r="AL6" s="5">
        <v>5</v>
      </c>
    </row>
    <row r="7" spans="1:38" ht="14.25">
      <c r="A7" s="23" t="s">
        <v>64</v>
      </c>
      <c r="B7" s="24">
        <f t="shared" si="0"/>
        <v>260.67</v>
      </c>
      <c r="C7" s="22">
        <v>20</v>
      </c>
      <c r="D7" s="22">
        <v>50</v>
      </c>
      <c r="E7" s="5">
        <v>40</v>
      </c>
      <c r="F7" s="22">
        <v>10</v>
      </c>
      <c r="G7" s="5">
        <v>5</v>
      </c>
      <c r="H7" s="22">
        <v>5</v>
      </c>
      <c r="I7" s="24">
        <f t="shared" si="1"/>
        <v>130.67000000000002</v>
      </c>
      <c r="J7" s="5">
        <f t="shared" si="2"/>
        <v>110.67000000000002</v>
      </c>
      <c r="K7" s="31">
        <v>9</v>
      </c>
      <c r="L7" s="31">
        <v>2</v>
      </c>
      <c r="M7" s="31">
        <v>10</v>
      </c>
      <c r="N7" s="33">
        <v>10</v>
      </c>
      <c r="O7" s="32">
        <v>10</v>
      </c>
      <c r="P7" s="32">
        <v>10</v>
      </c>
      <c r="Q7" s="32">
        <v>9.98</v>
      </c>
      <c r="R7" s="32">
        <v>10</v>
      </c>
      <c r="S7" s="32">
        <v>9.98</v>
      </c>
      <c r="T7" s="32">
        <v>9.89</v>
      </c>
      <c r="U7" s="32">
        <v>10</v>
      </c>
      <c r="V7" s="32">
        <v>9.82</v>
      </c>
      <c r="W7" s="22">
        <f t="shared" si="3"/>
        <v>20</v>
      </c>
      <c r="X7" s="39">
        <v>10</v>
      </c>
      <c r="Y7" s="39">
        <v>10</v>
      </c>
      <c r="Z7" s="43">
        <f t="shared" si="4"/>
        <v>60</v>
      </c>
      <c r="AA7" s="39">
        <v>5</v>
      </c>
      <c r="AB7" s="5">
        <v>5</v>
      </c>
      <c r="AC7" s="5">
        <v>5</v>
      </c>
      <c r="AD7" s="5">
        <v>5</v>
      </c>
      <c r="AE7" s="5">
        <v>5</v>
      </c>
      <c r="AF7" s="5">
        <v>5</v>
      </c>
      <c r="AG7" s="5">
        <v>5</v>
      </c>
      <c r="AH7" s="5">
        <v>5</v>
      </c>
      <c r="AI7" s="5">
        <v>5</v>
      </c>
      <c r="AJ7" s="5">
        <v>5</v>
      </c>
      <c r="AK7" s="5">
        <v>5</v>
      </c>
      <c r="AL7" s="5">
        <v>5</v>
      </c>
    </row>
    <row r="8" spans="1:38" ht="14.25">
      <c r="A8" s="23" t="s">
        <v>65</v>
      </c>
      <c r="B8" s="24">
        <f t="shared" si="0"/>
        <v>254.76</v>
      </c>
      <c r="C8" s="22">
        <v>20</v>
      </c>
      <c r="D8" s="22">
        <v>50</v>
      </c>
      <c r="E8" s="5">
        <v>40</v>
      </c>
      <c r="F8" s="22">
        <v>10</v>
      </c>
      <c r="G8" s="5">
        <v>5</v>
      </c>
      <c r="H8" s="22">
        <v>5</v>
      </c>
      <c r="I8" s="24">
        <f t="shared" si="1"/>
        <v>124.76</v>
      </c>
      <c r="J8" s="5">
        <f t="shared" si="2"/>
        <v>104.76</v>
      </c>
      <c r="K8" s="31">
        <v>7</v>
      </c>
      <c r="L8" s="31">
        <v>9</v>
      </c>
      <c r="M8" s="31">
        <v>9</v>
      </c>
      <c r="N8" s="33">
        <v>10</v>
      </c>
      <c r="O8" s="32">
        <v>9.89</v>
      </c>
      <c r="P8" s="32">
        <v>9.86</v>
      </c>
      <c r="Q8" s="32">
        <v>9.87</v>
      </c>
      <c r="R8" s="32">
        <v>9.81</v>
      </c>
      <c r="S8" s="32">
        <v>9.99</v>
      </c>
      <c r="T8" s="32">
        <v>5.25</v>
      </c>
      <c r="U8" s="32">
        <v>5.36</v>
      </c>
      <c r="V8" s="32">
        <v>9.73</v>
      </c>
      <c r="W8" s="22">
        <f t="shared" si="3"/>
        <v>20</v>
      </c>
      <c r="X8" s="39">
        <v>10</v>
      </c>
      <c r="Y8" s="39">
        <v>10</v>
      </c>
      <c r="Z8" s="43">
        <f t="shared" si="4"/>
        <v>60</v>
      </c>
      <c r="AA8" s="39">
        <v>5</v>
      </c>
      <c r="AB8" s="5">
        <v>5</v>
      </c>
      <c r="AC8" s="5">
        <v>5</v>
      </c>
      <c r="AD8" s="5">
        <v>5</v>
      </c>
      <c r="AE8" s="5">
        <v>5</v>
      </c>
      <c r="AF8" s="5">
        <v>5</v>
      </c>
      <c r="AG8" s="5">
        <v>5</v>
      </c>
      <c r="AH8" s="5">
        <v>5</v>
      </c>
      <c r="AI8" s="5">
        <v>5</v>
      </c>
      <c r="AJ8" s="5">
        <v>5</v>
      </c>
      <c r="AK8" s="5">
        <v>5</v>
      </c>
      <c r="AL8" s="5">
        <v>5</v>
      </c>
    </row>
    <row r="9" spans="1:38" ht="14.25">
      <c r="A9" s="23" t="s">
        <v>66</v>
      </c>
      <c r="B9" s="24">
        <f t="shared" si="0"/>
        <v>266.99</v>
      </c>
      <c r="C9" s="22">
        <v>20</v>
      </c>
      <c r="D9" s="22">
        <v>49</v>
      </c>
      <c r="E9" s="5">
        <v>40</v>
      </c>
      <c r="F9" s="22">
        <v>10</v>
      </c>
      <c r="G9" s="5">
        <v>5</v>
      </c>
      <c r="H9" s="22">
        <v>5</v>
      </c>
      <c r="I9" s="24">
        <f t="shared" si="1"/>
        <v>137.99</v>
      </c>
      <c r="J9" s="5">
        <f t="shared" si="2"/>
        <v>117.99</v>
      </c>
      <c r="K9" s="31">
        <v>10</v>
      </c>
      <c r="L9" s="31">
        <v>10</v>
      </c>
      <c r="M9" s="31">
        <v>10</v>
      </c>
      <c r="N9" s="33">
        <v>10</v>
      </c>
      <c r="O9" s="32">
        <v>8.64</v>
      </c>
      <c r="P9" s="32">
        <v>10</v>
      </c>
      <c r="Q9" s="32">
        <v>9.89</v>
      </c>
      <c r="R9" s="32">
        <v>9.73</v>
      </c>
      <c r="S9" s="32">
        <v>9.99</v>
      </c>
      <c r="T9" s="32">
        <v>9.83</v>
      </c>
      <c r="U9" s="32">
        <v>10</v>
      </c>
      <c r="V9" s="32">
        <v>9.91</v>
      </c>
      <c r="W9" s="22">
        <f t="shared" si="3"/>
        <v>20</v>
      </c>
      <c r="X9" s="39">
        <v>10</v>
      </c>
      <c r="Y9" s="39">
        <v>10</v>
      </c>
      <c r="Z9" s="43">
        <f t="shared" si="4"/>
        <v>60</v>
      </c>
      <c r="AA9" s="39">
        <v>5</v>
      </c>
      <c r="AB9" s="5">
        <v>5</v>
      </c>
      <c r="AC9" s="5">
        <v>5</v>
      </c>
      <c r="AD9" s="5">
        <v>5</v>
      </c>
      <c r="AE9" s="5">
        <v>5</v>
      </c>
      <c r="AF9" s="5">
        <v>5</v>
      </c>
      <c r="AG9" s="5">
        <v>5</v>
      </c>
      <c r="AH9" s="5">
        <v>5</v>
      </c>
      <c r="AI9" s="5">
        <v>5</v>
      </c>
      <c r="AJ9" s="5">
        <v>5</v>
      </c>
      <c r="AK9" s="5">
        <v>5</v>
      </c>
      <c r="AL9" s="5">
        <v>5</v>
      </c>
    </row>
    <row r="10" spans="1:38" ht="14.25">
      <c r="A10" s="23" t="s">
        <v>67</v>
      </c>
      <c r="B10" s="24">
        <f t="shared" si="0"/>
        <v>245.83</v>
      </c>
      <c r="C10" s="22">
        <v>20</v>
      </c>
      <c r="D10" s="22">
        <v>50</v>
      </c>
      <c r="E10" s="5">
        <v>38</v>
      </c>
      <c r="F10" s="22">
        <v>10</v>
      </c>
      <c r="G10" s="5">
        <v>5</v>
      </c>
      <c r="H10" s="22">
        <v>5</v>
      </c>
      <c r="I10" s="24">
        <f t="shared" si="1"/>
        <v>115.83000000000001</v>
      </c>
      <c r="J10" s="5">
        <f t="shared" si="2"/>
        <v>95.83000000000001</v>
      </c>
      <c r="K10" s="31">
        <v>8</v>
      </c>
      <c r="L10" s="31">
        <v>8</v>
      </c>
      <c r="M10" s="31">
        <v>9</v>
      </c>
      <c r="N10" s="33">
        <v>10</v>
      </c>
      <c r="O10" s="32">
        <v>2.4</v>
      </c>
      <c r="P10" s="32">
        <v>6.96</v>
      </c>
      <c r="Q10" s="32">
        <v>6.2</v>
      </c>
      <c r="R10" s="32">
        <v>6.81</v>
      </c>
      <c r="S10" s="32">
        <v>9.92</v>
      </c>
      <c r="T10" s="32">
        <v>9.58</v>
      </c>
      <c r="U10" s="32">
        <v>9.59</v>
      </c>
      <c r="V10" s="32">
        <v>9.37</v>
      </c>
      <c r="W10" s="22">
        <f t="shared" si="3"/>
        <v>20</v>
      </c>
      <c r="X10" s="39">
        <v>10</v>
      </c>
      <c r="Y10" s="39">
        <v>10</v>
      </c>
      <c r="Z10" s="43">
        <f t="shared" si="4"/>
        <v>60</v>
      </c>
      <c r="AA10" s="39">
        <v>5</v>
      </c>
      <c r="AB10" s="5">
        <v>5</v>
      </c>
      <c r="AC10" s="5">
        <v>5</v>
      </c>
      <c r="AD10" s="5">
        <v>5</v>
      </c>
      <c r="AE10" s="5">
        <v>5</v>
      </c>
      <c r="AF10" s="5">
        <v>5</v>
      </c>
      <c r="AG10" s="5">
        <v>5</v>
      </c>
      <c r="AH10" s="5">
        <v>5</v>
      </c>
      <c r="AI10" s="5">
        <v>5</v>
      </c>
      <c r="AJ10" s="5">
        <v>5</v>
      </c>
      <c r="AK10" s="5">
        <v>5</v>
      </c>
      <c r="AL10" s="5">
        <v>5</v>
      </c>
    </row>
    <row r="11" spans="1:38" ht="14.25">
      <c r="A11" s="23" t="s">
        <v>68</v>
      </c>
      <c r="B11" s="24">
        <f t="shared" si="0"/>
        <v>243.83999999999997</v>
      </c>
      <c r="C11" s="22">
        <v>20</v>
      </c>
      <c r="D11" s="22">
        <v>48</v>
      </c>
      <c r="E11" s="5">
        <v>36</v>
      </c>
      <c r="F11" s="22">
        <v>10</v>
      </c>
      <c r="G11" s="5">
        <v>5</v>
      </c>
      <c r="H11" s="22">
        <v>5</v>
      </c>
      <c r="I11" s="24">
        <f t="shared" si="1"/>
        <v>115.83999999999999</v>
      </c>
      <c r="J11" s="5">
        <f t="shared" si="2"/>
        <v>95.83999999999999</v>
      </c>
      <c r="K11" s="31">
        <v>6</v>
      </c>
      <c r="L11" s="31">
        <v>9</v>
      </c>
      <c r="M11" s="31">
        <v>9</v>
      </c>
      <c r="N11" s="33">
        <v>10</v>
      </c>
      <c r="O11" s="32">
        <v>9.77</v>
      </c>
      <c r="P11" s="32">
        <v>6.22</v>
      </c>
      <c r="Q11" s="32">
        <v>7.82</v>
      </c>
      <c r="R11" s="32">
        <v>8.95</v>
      </c>
      <c r="S11" s="32">
        <v>9.98</v>
      </c>
      <c r="T11" s="32">
        <v>8.28</v>
      </c>
      <c r="U11" s="32">
        <v>5.77</v>
      </c>
      <c r="V11" s="32">
        <v>5.05</v>
      </c>
      <c r="W11" s="22">
        <f t="shared" si="3"/>
        <v>20</v>
      </c>
      <c r="X11" s="39">
        <v>10</v>
      </c>
      <c r="Y11" s="39">
        <v>10</v>
      </c>
      <c r="Z11" s="43">
        <f t="shared" si="4"/>
        <v>60</v>
      </c>
      <c r="AA11" s="39">
        <v>5</v>
      </c>
      <c r="AB11" s="5">
        <v>5</v>
      </c>
      <c r="AC11" s="5">
        <v>5</v>
      </c>
      <c r="AD11" s="5">
        <v>5</v>
      </c>
      <c r="AE11" s="5">
        <v>5</v>
      </c>
      <c r="AF11" s="5">
        <v>5</v>
      </c>
      <c r="AG11" s="5">
        <v>5</v>
      </c>
      <c r="AH11" s="5">
        <v>5</v>
      </c>
      <c r="AI11" s="5">
        <v>5</v>
      </c>
      <c r="AJ11" s="5">
        <v>5</v>
      </c>
      <c r="AK11" s="5">
        <v>5</v>
      </c>
      <c r="AL11" s="5">
        <v>5</v>
      </c>
    </row>
    <row r="12" spans="1:38" ht="14.25">
      <c r="A12" s="23" t="s">
        <v>69</v>
      </c>
      <c r="B12" s="24">
        <f t="shared" si="0"/>
        <v>263.905</v>
      </c>
      <c r="C12" s="22">
        <v>20</v>
      </c>
      <c r="D12" s="22">
        <v>50</v>
      </c>
      <c r="E12" s="5">
        <v>40</v>
      </c>
      <c r="F12" s="22">
        <v>10</v>
      </c>
      <c r="G12" s="5">
        <v>5</v>
      </c>
      <c r="H12" s="22">
        <v>5</v>
      </c>
      <c r="I12" s="24">
        <f t="shared" si="1"/>
        <v>133.90499999999997</v>
      </c>
      <c r="J12" s="5">
        <f t="shared" si="2"/>
        <v>113.90499999999999</v>
      </c>
      <c r="K12" s="31">
        <v>9</v>
      </c>
      <c r="L12" s="31">
        <v>9</v>
      </c>
      <c r="M12" s="31">
        <v>10</v>
      </c>
      <c r="N12" s="33">
        <v>10</v>
      </c>
      <c r="O12" s="32">
        <v>10</v>
      </c>
      <c r="P12" s="32">
        <v>9.12</v>
      </c>
      <c r="Q12" s="32">
        <v>9.24</v>
      </c>
      <c r="R12" s="32">
        <v>8.875</v>
      </c>
      <c r="S12" s="32">
        <v>9.99</v>
      </c>
      <c r="T12" s="32">
        <v>9.35</v>
      </c>
      <c r="U12" s="32">
        <v>9.69</v>
      </c>
      <c r="V12" s="32">
        <v>9.64</v>
      </c>
      <c r="W12" s="22">
        <f t="shared" si="3"/>
        <v>20</v>
      </c>
      <c r="X12" s="39">
        <v>10</v>
      </c>
      <c r="Y12" s="39">
        <v>10</v>
      </c>
      <c r="Z12" s="43">
        <f t="shared" si="4"/>
        <v>60</v>
      </c>
      <c r="AA12" s="39">
        <v>5</v>
      </c>
      <c r="AB12" s="5">
        <v>5</v>
      </c>
      <c r="AC12" s="5">
        <v>5</v>
      </c>
      <c r="AD12" s="5">
        <v>5</v>
      </c>
      <c r="AE12" s="5">
        <v>5</v>
      </c>
      <c r="AF12" s="5">
        <v>5</v>
      </c>
      <c r="AG12" s="5">
        <v>5</v>
      </c>
      <c r="AH12" s="5">
        <v>5</v>
      </c>
      <c r="AI12" s="5">
        <v>5</v>
      </c>
      <c r="AJ12" s="5">
        <v>5</v>
      </c>
      <c r="AK12" s="5">
        <v>5</v>
      </c>
      <c r="AL12" s="5">
        <v>5</v>
      </c>
    </row>
    <row r="13" spans="1:38" ht="14.25">
      <c r="A13" s="23" t="s">
        <v>70</v>
      </c>
      <c r="B13" s="24">
        <f t="shared" si="0"/>
        <v>251.74</v>
      </c>
      <c r="C13" s="22">
        <v>20</v>
      </c>
      <c r="D13" s="22">
        <v>48</v>
      </c>
      <c r="E13" s="5">
        <v>40</v>
      </c>
      <c r="F13" s="22">
        <v>10</v>
      </c>
      <c r="G13" s="5">
        <v>5</v>
      </c>
      <c r="H13" s="22">
        <v>5</v>
      </c>
      <c r="I13" s="24">
        <f t="shared" si="1"/>
        <v>123.74000000000001</v>
      </c>
      <c r="J13" s="5">
        <f t="shared" si="2"/>
        <v>103.74000000000001</v>
      </c>
      <c r="K13" s="31">
        <v>8</v>
      </c>
      <c r="L13" s="31">
        <v>5</v>
      </c>
      <c r="M13" s="31">
        <v>8</v>
      </c>
      <c r="N13" s="33">
        <v>10</v>
      </c>
      <c r="O13" s="32">
        <v>9.77</v>
      </c>
      <c r="P13" s="32">
        <v>9.86</v>
      </c>
      <c r="Q13" s="32">
        <v>7.98</v>
      </c>
      <c r="R13" s="32">
        <v>7.2</v>
      </c>
      <c r="S13" s="32">
        <v>9.98</v>
      </c>
      <c r="T13" s="32">
        <v>8.45</v>
      </c>
      <c r="U13" s="32">
        <v>9.59</v>
      </c>
      <c r="V13" s="32">
        <v>9.91</v>
      </c>
      <c r="W13" s="22">
        <f t="shared" si="3"/>
        <v>20</v>
      </c>
      <c r="X13" s="39">
        <v>10</v>
      </c>
      <c r="Y13" s="39">
        <v>10</v>
      </c>
      <c r="Z13" s="43">
        <f t="shared" si="4"/>
        <v>60</v>
      </c>
      <c r="AA13" s="39">
        <v>5</v>
      </c>
      <c r="AB13" s="5">
        <v>5</v>
      </c>
      <c r="AC13" s="5">
        <v>5</v>
      </c>
      <c r="AD13" s="5">
        <v>5</v>
      </c>
      <c r="AE13" s="5">
        <v>5</v>
      </c>
      <c r="AF13" s="5">
        <v>5</v>
      </c>
      <c r="AG13" s="5">
        <v>5</v>
      </c>
      <c r="AH13" s="5">
        <v>5</v>
      </c>
      <c r="AI13" s="5">
        <v>5</v>
      </c>
      <c r="AJ13" s="5">
        <v>5</v>
      </c>
      <c r="AK13" s="5">
        <v>5</v>
      </c>
      <c r="AL13" s="5">
        <v>5</v>
      </c>
    </row>
    <row r="14" spans="1:38" ht="14.25">
      <c r="A14" s="23" t="s">
        <v>71</v>
      </c>
      <c r="B14" s="24">
        <f t="shared" si="0"/>
        <v>260.61</v>
      </c>
      <c r="C14" s="22">
        <v>20</v>
      </c>
      <c r="D14" s="22">
        <v>48</v>
      </c>
      <c r="E14" s="5">
        <v>40</v>
      </c>
      <c r="F14" s="22">
        <v>10</v>
      </c>
      <c r="G14" s="5">
        <v>5</v>
      </c>
      <c r="H14" s="22">
        <v>5</v>
      </c>
      <c r="I14" s="24">
        <f t="shared" si="1"/>
        <v>132.61</v>
      </c>
      <c r="J14" s="5">
        <f t="shared" si="2"/>
        <v>112.61</v>
      </c>
      <c r="K14" s="31">
        <v>9</v>
      </c>
      <c r="L14" s="31">
        <v>9</v>
      </c>
      <c r="M14" s="31">
        <v>10</v>
      </c>
      <c r="N14" s="33">
        <v>10</v>
      </c>
      <c r="O14" s="32">
        <v>9.77</v>
      </c>
      <c r="P14" s="32">
        <v>8.85</v>
      </c>
      <c r="Q14" s="32">
        <v>9.73</v>
      </c>
      <c r="R14" s="32">
        <v>9.69</v>
      </c>
      <c r="S14" s="32">
        <v>9.98</v>
      </c>
      <c r="T14" s="32">
        <v>9.92</v>
      </c>
      <c r="U14" s="32">
        <v>10</v>
      </c>
      <c r="V14" s="32">
        <v>6.67</v>
      </c>
      <c r="W14" s="22">
        <f t="shared" si="3"/>
        <v>20</v>
      </c>
      <c r="X14" s="39">
        <v>10</v>
      </c>
      <c r="Y14" s="39">
        <v>10</v>
      </c>
      <c r="Z14" s="43">
        <f t="shared" si="4"/>
        <v>60</v>
      </c>
      <c r="AA14" s="39">
        <v>5</v>
      </c>
      <c r="AB14" s="5">
        <v>5</v>
      </c>
      <c r="AC14" s="5">
        <v>5</v>
      </c>
      <c r="AD14" s="5">
        <v>5</v>
      </c>
      <c r="AE14" s="5">
        <v>5</v>
      </c>
      <c r="AF14" s="5">
        <v>5</v>
      </c>
      <c r="AG14" s="5">
        <v>5</v>
      </c>
      <c r="AH14" s="5">
        <v>5</v>
      </c>
      <c r="AI14" s="5">
        <v>5</v>
      </c>
      <c r="AJ14" s="5">
        <v>5</v>
      </c>
      <c r="AK14" s="5">
        <v>5</v>
      </c>
      <c r="AL14" s="5">
        <v>5</v>
      </c>
    </row>
    <row r="15" spans="10:23" ht="14.25">
      <c r="J15" s="34"/>
      <c r="K15" s="35"/>
      <c r="L15" s="35"/>
      <c r="M15" s="35"/>
      <c r="N15" s="35"/>
      <c r="O15" s="36"/>
      <c r="P15" s="36"/>
      <c r="Q15" s="36"/>
      <c r="R15" s="36"/>
      <c r="S15" s="36"/>
      <c r="T15" s="36"/>
      <c r="U15" s="36"/>
      <c r="V15" s="36"/>
      <c r="W15" s="36"/>
    </row>
    <row r="16" spans="10:23" ht="14.25">
      <c r="J16" s="34"/>
      <c r="K16" s="35"/>
      <c r="L16" s="35"/>
      <c r="M16" s="35"/>
      <c r="N16" s="35"/>
      <c r="O16" s="36"/>
      <c r="P16" s="36"/>
      <c r="Q16" s="36"/>
      <c r="R16" s="36"/>
      <c r="S16" s="36"/>
      <c r="T16" s="36"/>
      <c r="U16" s="36"/>
      <c r="V16" s="36"/>
      <c r="W16" s="36"/>
    </row>
    <row r="17" spans="2:23" ht="14.25">
      <c r="B17" s="5"/>
      <c r="C17" s="25"/>
      <c r="J17" s="34"/>
      <c r="K17" s="35"/>
      <c r="L17" s="35"/>
      <c r="M17" s="35"/>
      <c r="N17" s="35"/>
      <c r="O17" s="36"/>
      <c r="P17" s="36"/>
      <c r="Q17" s="36"/>
      <c r="R17" s="36"/>
      <c r="S17" s="36"/>
      <c r="T17" s="36"/>
      <c r="U17" s="36"/>
      <c r="V17" s="36"/>
      <c r="W17" s="36"/>
    </row>
    <row r="18" spans="10:23" ht="14.25">
      <c r="J18" s="34"/>
      <c r="K18" s="35"/>
      <c r="L18" s="35"/>
      <c r="M18" s="35"/>
      <c r="N18" s="35"/>
      <c r="O18" s="36"/>
      <c r="P18" s="36"/>
      <c r="Q18" s="36"/>
      <c r="R18" s="36"/>
      <c r="S18" s="36"/>
      <c r="T18" s="36"/>
      <c r="U18" s="36"/>
      <c r="V18" s="36"/>
      <c r="W18" s="36"/>
    </row>
    <row r="23" spans="11:22" ht="14.25">
      <c r="K23" s="3" t="s">
        <v>72</v>
      </c>
      <c r="N23" s="37" t="s">
        <v>73</v>
      </c>
      <c r="O23" s="37"/>
      <c r="P23" s="37"/>
      <c r="Q23" s="37"/>
      <c r="R23" s="37"/>
      <c r="S23" s="37"/>
      <c r="T23" s="37"/>
      <c r="U23" s="37"/>
      <c r="V23" s="37"/>
    </row>
  </sheetData>
  <sheetProtection/>
  <mergeCells count="30">
    <mergeCell ref="A1:AB1"/>
    <mergeCell ref="D2:H2"/>
    <mergeCell ref="I2:Y2"/>
    <mergeCell ref="Z2:AL2"/>
    <mergeCell ref="K3:N3"/>
    <mergeCell ref="O3:V3"/>
    <mergeCell ref="X3:Y3"/>
    <mergeCell ref="N23:V23"/>
    <mergeCell ref="A2:A4"/>
    <mergeCell ref="B2:B4"/>
    <mergeCell ref="C2:C4"/>
    <mergeCell ref="D3:D4"/>
    <mergeCell ref="E3:E4"/>
    <mergeCell ref="F3:F4"/>
    <mergeCell ref="I3:I4"/>
    <mergeCell ref="J3:J4"/>
    <mergeCell ref="W3:W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</mergeCells>
  <printOptions horizontalCentered="1"/>
  <pageMargins left="0.75" right="0.75" top="0.39" bottom="0.39" header="0.51" footer="0.51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木易日尧倩</cp:lastModifiedBy>
  <cp:lastPrinted>2018-07-20T11:48:10Z</cp:lastPrinted>
  <dcterms:created xsi:type="dcterms:W3CDTF">2002-04-17T06:25:56Z</dcterms:created>
  <dcterms:modified xsi:type="dcterms:W3CDTF">2020-04-01T12:44:00Z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